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4\2. Concorrências\Edital nº 074.2024 - Elaboração de Projetos Executivo do Novo Sistema de Recalque da ETA Central\"/>
    </mc:Choice>
  </mc:AlternateContent>
  <xr:revisionPtr revIDLastSave="0" documentId="8_{7FA03E9E-92B1-450C-ABD9-BEE803932136}" xr6:coauthVersionLast="47" xr6:coauthVersionMax="47" xr10:uidLastSave="{00000000-0000-0000-0000-000000000000}"/>
  <workbookProtection lockStructure="1"/>
  <bookViews>
    <workbookView xWindow="-120" yWindow="-120" windowWidth="29040" windowHeight="15840" activeTab="1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Diferenciado" sheetId="5" r:id="rId5"/>
    <sheet name="BDI (Fator K e TRDE)" sheetId="6" r:id="rId6"/>
    <sheet name="Material e Serviços" sheetId="7" r:id="rId7"/>
    <sheet name="Repositório" sheetId="8" state="veryHidden" r:id="rId8"/>
  </sheets>
  <calcPr calcId="181029"/>
</workbook>
</file>

<file path=xl/calcChain.xml><?xml version="1.0" encoding="utf-8"?>
<calcChain xmlns="http://schemas.openxmlformats.org/spreadsheetml/2006/main">
  <c r="E70" i="7" l="1"/>
  <c r="E69" i="7"/>
  <c r="H58" i="7"/>
  <c r="H57" i="7"/>
  <c r="H56" i="7"/>
  <c r="H55" i="7"/>
  <c r="H54" i="7"/>
  <c r="H53" i="7"/>
  <c r="H50" i="7" s="1"/>
  <c r="H52" i="7"/>
  <c r="H51" i="7"/>
  <c r="H49" i="7"/>
  <c r="H48" i="7"/>
  <c r="H47" i="7"/>
  <c r="H46" i="7"/>
  <c r="H44" i="7"/>
  <c r="H43" i="7"/>
  <c r="H42" i="7"/>
  <c r="H41" i="7"/>
  <c r="H40" i="7"/>
  <c r="H39" i="7" s="1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2" i="7" s="1"/>
  <c r="H23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I5" i="7"/>
  <c r="E5" i="7"/>
  <c r="B5" i="7"/>
  <c r="H4" i="7"/>
  <c r="B4" i="7"/>
  <c r="B3" i="7"/>
  <c r="E24" i="6"/>
  <c r="E23" i="6"/>
  <c r="B13" i="6"/>
  <c r="A4" i="8" s="1"/>
  <c r="B12" i="6"/>
  <c r="A3" i="8" s="1"/>
  <c r="I5" i="6"/>
  <c r="E5" i="6"/>
  <c r="B5" i="6"/>
  <c r="H4" i="6"/>
  <c r="B4" i="6"/>
  <c r="B3" i="6"/>
  <c r="E27" i="5"/>
  <c r="E26" i="5"/>
  <c r="J15" i="5"/>
  <c r="J13" i="5"/>
  <c r="D13" i="5"/>
  <c r="J12" i="5"/>
  <c r="J11" i="5"/>
  <c r="J10" i="5"/>
  <c r="D14" i="5" s="1"/>
  <c r="A2" i="8" s="1"/>
  <c r="J9" i="5"/>
  <c r="J8" i="5"/>
  <c r="I5" i="5"/>
  <c r="E5" i="5"/>
  <c r="B5" i="5"/>
  <c r="H4" i="5"/>
  <c r="B4" i="5"/>
  <c r="B3" i="5"/>
  <c r="E30" i="4"/>
  <c r="E29" i="4"/>
  <c r="I18" i="4"/>
  <c r="D13" i="4" s="1"/>
  <c r="J13" i="4" s="1"/>
  <c r="J16" i="4"/>
  <c r="J15" i="4"/>
  <c r="J12" i="4"/>
  <c r="J11" i="4"/>
  <c r="J10" i="4"/>
  <c r="J9" i="4"/>
  <c r="J8" i="4"/>
  <c r="I5" i="4"/>
  <c r="E5" i="4"/>
  <c r="B5" i="4"/>
  <c r="H4" i="4"/>
  <c r="B4" i="4"/>
  <c r="B3" i="4"/>
  <c r="T16" i="3"/>
  <c r="T15" i="3"/>
  <c r="T14" i="3"/>
  <c r="T13" i="3"/>
  <c r="T12" i="3"/>
  <c r="T11" i="3"/>
  <c r="T10" i="3"/>
  <c r="T9" i="3"/>
  <c r="T8" i="3"/>
  <c r="I5" i="3"/>
  <c r="E5" i="3"/>
  <c r="B5" i="3"/>
  <c r="H4" i="3"/>
  <c r="B4" i="3"/>
  <c r="B3" i="3"/>
  <c r="E70" i="2"/>
  <c r="E69" i="2"/>
  <c r="I5" i="2"/>
  <c r="E5" i="2"/>
  <c r="B5" i="2"/>
  <c r="H4" i="2"/>
  <c r="B4" i="2"/>
  <c r="B3" i="2"/>
  <c r="J18" i="4" l="1"/>
  <c r="D14" i="4" s="1"/>
  <c r="H45" i="7"/>
  <c r="H59" i="7" s="1"/>
  <c r="I58" i="2" l="1"/>
  <c r="J58" i="2" s="1"/>
  <c r="I52" i="2"/>
  <c r="J52" i="2" s="1"/>
  <c r="I57" i="2"/>
  <c r="J57" i="2" s="1"/>
  <c r="I55" i="2"/>
  <c r="J55" i="2" s="1"/>
  <c r="I51" i="2"/>
  <c r="J51" i="2" s="1"/>
  <c r="I42" i="2"/>
  <c r="J42" i="2" s="1"/>
  <c r="I36" i="2"/>
  <c r="J36" i="2" s="1"/>
  <c r="I30" i="2"/>
  <c r="J30" i="2" s="1"/>
  <c r="I24" i="2"/>
  <c r="J24" i="2" s="1"/>
  <c r="A1" i="8"/>
  <c r="I49" i="2"/>
  <c r="J49" i="2" s="1"/>
  <c r="I44" i="2"/>
  <c r="J44" i="2" s="1"/>
  <c r="I38" i="2"/>
  <c r="J38" i="2" s="1"/>
  <c r="I32" i="2"/>
  <c r="J32" i="2" s="1"/>
  <c r="I26" i="2"/>
  <c r="J26" i="2" s="1"/>
  <c r="I20" i="2"/>
  <c r="J20" i="2" s="1"/>
  <c r="I16" i="2"/>
  <c r="J16" i="2" s="1"/>
  <c r="I10" i="2"/>
  <c r="J10" i="2" s="1"/>
  <c r="I46" i="2"/>
  <c r="J46" i="2" s="1"/>
  <c r="I17" i="2"/>
  <c r="J17" i="2" s="1"/>
  <c r="I11" i="2"/>
  <c r="J11" i="2" s="1"/>
  <c r="I53" i="2"/>
  <c r="J53" i="2" s="1"/>
  <c r="I43" i="2"/>
  <c r="J43" i="2" s="1"/>
  <c r="I37" i="2"/>
  <c r="J37" i="2" s="1"/>
  <c r="I33" i="2"/>
  <c r="J33" i="2" s="1"/>
  <c r="I25" i="2"/>
  <c r="J25" i="2" s="1"/>
  <c r="I21" i="2"/>
  <c r="J21" i="2" s="1"/>
  <c r="I14" i="2"/>
  <c r="J14" i="2" s="1"/>
  <c r="I41" i="2"/>
  <c r="J41" i="2" s="1"/>
  <c r="I23" i="2"/>
  <c r="J23" i="2" s="1"/>
  <c r="I19" i="2"/>
  <c r="J19" i="2" s="1"/>
  <c r="I48" i="2"/>
  <c r="J48" i="2" s="1"/>
  <c r="I40" i="2"/>
  <c r="J40" i="2" s="1"/>
  <c r="I56" i="2"/>
  <c r="J56" i="2" s="1"/>
  <c r="I31" i="2"/>
  <c r="J31" i="2" s="1"/>
  <c r="I27" i="2"/>
  <c r="J27" i="2" s="1"/>
  <c r="I18" i="2"/>
  <c r="J18" i="2" s="1"/>
  <c r="I12" i="2"/>
  <c r="J12" i="2" s="1"/>
  <c r="I47" i="2"/>
  <c r="J47" i="2" s="1"/>
  <c r="I35" i="2"/>
  <c r="J35" i="2" s="1"/>
  <c r="I29" i="2"/>
  <c r="J29" i="2" s="1"/>
  <c r="I15" i="2"/>
  <c r="J15" i="2" s="1"/>
  <c r="I9" i="2"/>
  <c r="J9" i="2" s="1"/>
  <c r="E35" i="7" l="1"/>
  <c r="G35" i="7" s="1"/>
  <c r="I35" i="7" s="1"/>
  <c r="K35" i="2"/>
  <c r="K48" i="2"/>
  <c r="J48" i="7" s="1"/>
  <c r="E48" i="7"/>
  <c r="G48" i="7" s="1"/>
  <c r="I48" i="7" s="1"/>
  <c r="E37" i="7"/>
  <c r="G37" i="7" s="1"/>
  <c r="I37" i="7" s="1"/>
  <c r="K37" i="2"/>
  <c r="J37" i="7" s="1"/>
  <c r="E20" i="7"/>
  <c r="G20" i="7" s="1"/>
  <c r="I20" i="7" s="1"/>
  <c r="K20" i="2"/>
  <c r="J20" i="7" s="1"/>
  <c r="E44" i="7"/>
  <c r="G44" i="7" s="1"/>
  <c r="I44" i="7" s="1"/>
  <c r="K44" i="2"/>
  <c r="J44" i="7" s="1"/>
  <c r="E55" i="7"/>
  <c r="G55" i="7" s="1"/>
  <c r="I55" i="7" s="1"/>
  <c r="K55" i="2"/>
  <c r="E47" i="7"/>
  <c r="G47" i="7" s="1"/>
  <c r="I47" i="7" s="1"/>
  <c r="K47" i="2"/>
  <c r="J47" i="7" s="1"/>
  <c r="E19" i="7"/>
  <c r="G19" i="7" s="1"/>
  <c r="I19" i="7" s="1"/>
  <c r="K19" i="2"/>
  <c r="J19" i="7" s="1"/>
  <c r="E43" i="7"/>
  <c r="G43" i="7" s="1"/>
  <c r="I43" i="7" s="1"/>
  <c r="K43" i="2"/>
  <c r="J43" i="7" s="1"/>
  <c r="K26" i="2"/>
  <c r="J26" i="7" s="1"/>
  <c r="E26" i="7"/>
  <c r="G26" i="7" s="1"/>
  <c r="I26" i="7" s="1"/>
  <c r="E36" i="7"/>
  <c r="G36" i="7" s="1"/>
  <c r="I36" i="7" s="1"/>
  <c r="K36" i="2"/>
  <c r="J36" i="7" s="1"/>
  <c r="E57" i="7"/>
  <c r="G57" i="7" s="1"/>
  <c r="I57" i="7" s="1"/>
  <c r="K57" i="2"/>
  <c r="J57" i="7" s="1"/>
  <c r="E15" i="7"/>
  <c r="G15" i="7" s="1"/>
  <c r="I15" i="7" s="1"/>
  <c r="K15" i="2"/>
  <c r="J15" i="7" s="1"/>
  <c r="E12" i="7"/>
  <c r="G12" i="7" s="1"/>
  <c r="I12" i="7" s="1"/>
  <c r="K12" i="2"/>
  <c r="J12" i="7" s="1"/>
  <c r="K56" i="2"/>
  <c r="J56" i="7" s="1"/>
  <c r="E56" i="7"/>
  <c r="G56" i="7" s="1"/>
  <c r="I56" i="7" s="1"/>
  <c r="E23" i="7"/>
  <c r="G23" i="7" s="1"/>
  <c r="I23" i="7" s="1"/>
  <c r="K23" i="2"/>
  <c r="E25" i="7"/>
  <c r="G25" i="7" s="1"/>
  <c r="I25" i="7" s="1"/>
  <c r="K25" i="2"/>
  <c r="J25" i="7" s="1"/>
  <c r="E53" i="7"/>
  <c r="G53" i="7" s="1"/>
  <c r="I53" i="7" s="1"/>
  <c r="K53" i="2"/>
  <c r="J53" i="7" s="1"/>
  <c r="K10" i="2"/>
  <c r="J10" i="7" s="1"/>
  <c r="E10" i="7"/>
  <c r="G10" i="7" s="1"/>
  <c r="I10" i="7" s="1"/>
  <c r="E32" i="7"/>
  <c r="G32" i="7" s="1"/>
  <c r="I32" i="7" s="1"/>
  <c r="K32" i="2"/>
  <c r="J32" i="7" s="1"/>
  <c r="E42" i="7"/>
  <c r="G42" i="7" s="1"/>
  <c r="I42" i="7" s="1"/>
  <c r="K42" i="2"/>
  <c r="J42" i="7" s="1"/>
  <c r="E52" i="7"/>
  <c r="G52" i="7" s="1"/>
  <c r="I52" i="7" s="1"/>
  <c r="K52" i="2"/>
  <c r="J52" i="7" s="1"/>
  <c r="E27" i="7"/>
  <c r="G27" i="7" s="1"/>
  <c r="I27" i="7" s="1"/>
  <c r="K27" i="2"/>
  <c r="J27" i="7" s="1"/>
  <c r="K14" i="2"/>
  <c r="E14" i="7"/>
  <c r="G14" i="7" s="1"/>
  <c r="I14" i="7" s="1"/>
  <c r="I13" i="7" s="1"/>
  <c r="E17" i="7"/>
  <c r="G17" i="7" s="1"/>
  <c r="I17" i="7" s="1"/>
  <c r="K17" i="2"/>
  <c r="J17" i="7" s="1"/>
  <c r="K30" i="2"/>
  <c r="J30" i="7" s="1"/>
  <c r="E30" i="7"/>
  <c r="G30" i="7" s="1"/>
  <c r="I30" i="7" s="1"/>
  <c r="E9" i="7"/>
  <c r="G9" i="7" s="1"/>
  <c r="I9" i="7" s="1"/>
  <c r="K9" i="2"/>
  <c r="E31" i="7"/>
  <c r="G31" i="7" s="1"/>
  <c r="I31" i="7" s="1"/>
  <c r="K31" i="2"/>
  <c r="J31" i="7" s="1"/>
  <c r="E21" i="7"/>
  <c r="G21" i="7" s="1"/>
  <c r="I21" i="7" s="1"/>
  <c r="K21" i="2"/>
  <c r="J21" i="7" s="1"/>
  <c r="K46" i="2"/>
  <c r="E46" i="7"/>
  <c r="G46" i="7" s="1"/>
  <c r="I46" i="7" s="1"/>
  <c r="I45" i="7" s="1"/>
  <c r="E49" i="7"/>
  <c r="G49" i="7" s="1"/>
  <c r="I49" i="7" s="1"/>
  <c r="K49" i="2"/>
  <c r="J49" i="7" s="1"/>
  <c r="E29" i="7"/>
  <c r="G29" i="7" s="1"/>
  <c r="I29" i="7" s="1"/>
  <c r="K29" i="2"/>
  <c r="K18" i="2"/>
  <c r="J18" i="7" s="1"/>
  <c r="E18" i="7"/>
  <c r="G18" i="7" s="1"/>
  <c r="I18" i="7" s="1"/>
  <c r="E40" i="7"/>
  <c r="G40" i="7" s="1"/>
  <c r="I40" i="7" s="1"/>
  <c r="I39" i="7" s="1"/>
  <c r="K40" i="2"/>
  <c r="E41" i="7"/>
  <c r="G41" i="7" s="1"/>
  <c r="I41" i="7" s="1"/>
  <c r="K41" i="2"/>
  <c r="J41" i="7" s="1"/>
  <c r="E33" i="7"/>
  <c r="G33" i="7" s="1"/>
  <c r="I33" i="7" s="1"/>
  <c r="K33" i="2"/>
  <c r="J33" i="7" s="1"/>
  <c r="E11" i="7"/>
  <c r="G11" i="7" s="1"/>
  <c r="I11" i="7" s="1"/>
  <c r="K11" i="2"/>
  <c r="J11" i="7" s="1"/>
  <c r="E16" i="7"/>
  <c r="G16" i="7" s="1"/>
  <c r="I16" i="7" s="1"/>
  <c r="K16" i="2"/>
  <c r="J16" i="7" s="1"/>
  <c r="K38" i="2"/>
  <c r="J38" i="7" s="1"/>
  <c r="E38" i="7"/>
  <c r="G38" i="7" s="1"/>
  <c r="I38" i="7" s="1"/>
  <c r="E24" i="7"/>
  <c r="G24" i="7" s="1"/>
  <c r="I24" i="7" s="1"/>
  <c r="K24" i="2"/>
  <c r="J24" i="7" s="1"/>
  <c r="E51" i="7"/>
  <c r="G51" i="7" s="1"/>
  <c r="I51" i="7" s="1"/>
  <c r="K51" i="2"/>
  <c r="K58" i="2"/>
  <c r="J58" i="7" s="1"/>
  <c r="E58" i="7"/>
  <c r="G58" i="7" s="1"/>
  <c r="I58" i="7" s="1"/>
  <c r="K39" i="2" l="1"/>
  <c r="C13" i="3" s="1"/>
  <c r="J40" i="7"/>
  <c r="J39" i="7" s="1"/>
  <c r="J23" i="7"/>
  <c r="J22" i="7" s="1"/>
  <c r="K22" i="2"/>
  <c r="C10" i="3" s="1"/>
  <c r="J55" i="7"/>
  <c r="J54" i="7" s="1"/>
  <c r="K54" i="2"/>
  <c r="C16" i="3" s="1"/>
  <c r="J46" i="7"/>
  <c r="J45" i="7" s="1"/>
  <c r="K45" i="2"/>
  <c r="C14" i="3" s="1"/>
  <c r="I54" i="7"/>
  <c r="K50" i="2"/>
  <c r="C15" i="3" s="1"/>
  <c r="J51" i="7"/>
  <c r="J50" i="7" s="1"/>
  <c r="J9" i="7"/>
  <c r="J8" i="7" s="1"/>
  <c r="K8" i="2"/>
  <c r="J35" i="7"/>
  <c r="J34" i="7" s="1"/>
  <c r="K34" i="2"/>
  <c r="C12" i="3" s="1"/>
  <c r="J29" i="7"/>
  <c r="J28" i="7" s="1"/>
  <c r="K28" i="2"/>
  <c r="C11" i="3" s="1"/>
  <c r="I28" i="7"/>
  <c r="K13" i="2"/>
  <c r="C9" i="3" s="1"/>
  <c r="J14" i="7"/>
  <c r="J13" i="7" s="1"/>
  <c r="I22" i="7"/>
  <c r="I50" i="7"/>
  <c r="I8" i="7"/>
  <c r="I34" i="7"/>
  <c r="J59" i="7" l="1"/>
  <c r="O10" i="3"/>
  <c r="G10" i="3"/>
  <c r="Q10" i="3"/>
  <c r="E10" i="3"/>
  <c r="K10" i="3"/>
  <c r="I10" i="3"/>
  <c r="S10" i="3"/>
  <c r="M10" i="3"/>
  <c r="M9" i="3"/>
  <c r="E9" i="3"/>
  <c r="S9" i="3"/>
  <c r="I9" i="3"/>
  <c r="G9" i="3"/>
  <c r="Q9" i="3"/>
  <c r="O9" i="3"/>
  <c r="K9" i="3"/>
  <c r="Q15" i="3"/>
  <c r="I15" i="3"/>
  <c r="K15" i="3"/>
  <c r="G15" i="3"/>
  <c r="O15" i="3"/>
  <c r="S15" i="3"/>
  <c r="E15" i="3"/>
  <c r="U15" i="3" s="1"/>
  <c r="M15" i="3"/>
  <c r="O14" i="3"/>
  <c r="G14" i="3"/>
  <c r="K14" i="3"/>
  <c r="S14" i="3"/>
  <c r="E14" i="3"/>
  <c r="M14" i="3"/>
  <c r="I14" i="3"/>
  <c r="Q14" i="3"/>
  <c r="I59" i="7"/>
  <c r="S12" i="3"/>
  <c r="K12" i="3"/>
  <c r="O12" i="3"/>
  <c r="E12" i="3"/>
  <c r="I12" i="3"/>
  <c r="Q12" i="3"/>
  <c r="M12" i="3"/>
  <c r="G12" i="3"/>
  <c r="S16" i="3"/>
  <c r="K16" i="3"/>
  <c r="I16" i="3"/>
  <c r="M16" i="3"/>
  <c r="Q16" i="3"/>
  <c r="O16" i="3"/>
  <c r="G16" i="3"/>
  <c r="E16" i="3"/>
  <c r="Q11" i="3"/>
  <c r="I11" i="3"/>
  <c r="O11" i="3"/>
  <c r="E11" i="3"/>
  <c r="S11" i="3"/>
  <c r="K11" i="3"/>
  <c r="M11" i="3"/>
  <c r="G11" i="3"/>
  <c r="C8" i="3"/>
  <c r="J59" i="2"/>
  <c r="M13" i="3"/>
  <c r="E13" i="3"/>
  <c r="O13" i="3"/>
  <c r="Q13" i="3"/>
  <c r="I13" i="3"/>
  <c r="S13" i="3"/>
  <c r="K13" i="3"/>
  <c r="G13" i="3"/>
  <c r="U9" i="3" l="1"/>
  <c r="S8" i="3"/>
  <c r="R17" i="3" s="1"/>
  <c r="K8" i="3"/>
  <c r="J17" i="3" s="1"/>
  <c r="I8" i="3"/>
  <c r="H17" i="3" s="1"/>
  <c r="Q8" i="3"/>
  <c r="P17" i="3" s="1"/>
  <c r="E8" i="3"/>
  <c r="C17" i="3"/>
  <c r="O8" i="3"/>
  <c r="N17" i="3" s="1"/>
  <c r="M8" i="3"/>
  <c r="L17" i="3" s="1"/>
  <c r="G8" i="3"/>
  <c r="F17" i="3" s="1"/>
  <c r="U13" i="3"/>
  <c r="U11" i="3"/>
  <c r="U16" i="3"/>
  <c r="U12" i="3"/>
  <c r="U14" i="3"/>
  <c r="U10" i="3"/>
  <c r="D17" i="3" l="1"/>
  <c r="U8" i="3"/>
  <c r="U17" i="3" s="1"/>
  <c r="T17" i="3" s="1"/>
</calcChain>
</file>

<file path=xl/sharedStrings.xml><?xml version="1.0" encoding="utf-8"?>
<sst xmlns="http://schemas.openxmlformats.org/spreadsheetml/2006/main" count="551" uniqueCount="170">
  <si>
    <t>Prefeitura Municipal de Jaraguá do Sul - SC</t>
  </si>
  <si>
    <t>SAMAE - Serviço Autônomo Municipal de Água e Esgoto</t>
  </si>
  <si>
    <t>Data do documento:</t>
  </si>
  <si>
    <t>30/07/2024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</si>
  <si>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</si>
  <si>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</si>
  <si>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</si>
  <si>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</si>
  <si>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</si>
  <si>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</si>
  <si>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</si>
  <si>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</si>
  <si>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</si>
  <si>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</si>
  <si>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</si>
  <si>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</si>
  <si>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PROJETO EXECUTIVO NOVO TANQUE DE CONTATO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</si>
  <si>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</si>
  <si>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</si>
  <si>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</si>
  <si>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</si>
  <si>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</si>
  <si>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</si>
  <si>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</si>
  <si>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</si>
  <si>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</si>
  <si>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</si>
  <si>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</si>
  <si>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</si>
  <si>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</si>
  <si>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</si>
  <si>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</si>
  <si>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</si>
  <si>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</si>
  <si>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</si>
  <si>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PRODUTO 01 - PLANO DE TRABALHO, LEVANTAMENTOS INICIAIS  E CONCEPÇÃO DE ALTERNATIVAS</t>
  </si>
  <si>
    <t>Etapa</t>
  </si>
  <si>
    <t>1.1</t>
  </si>
  <si>
    <t>ENGENHEIRO CIVIL DE OBRA SENIOR COM ENCARGOS COMPLEMENTARES</t>
  </si>
  <si>
    <t>H</t>
  </si>
  <si>
    <t>1.2</t>
  </si>
  <si>
    <t>ENGENHEIRO CIVIL DE OBRA JUNIOR COM ENCARGOS COMPLEMENTARES</t>
  </si>
  <si>
    <t>1.3</t>
  </si>
  <si>
    <t>AUXILIAR TÉCNICO DE ENGENHARIA COM ENCARGOS COMPLEMENTARES</t>
  </si>
  <si>
    <t>1.4</t>
  </si>
  <si>
    <t>VEÍCULO LEVE TIPO HATCH 53 KW (SEM MOTORISTA)</t>
  </si>
  <si>
    <t>MÊS</t>
  </si>
  <si>
    <t>2</t>
  </si>
  <si>
    <t>PRODUTO 02 - LEVANTAMENTOS TOPOGRÁFICOS E SONDAGENS</t>
  </si>
  <si>
    <t>2.1</t>
  </si>
  <si>
    <t>TOPOGRAFO COM ENCARGOS COMPLEMENTARES</t>
  </si>
  <si>
    <t>2.2</t>
  </si>
  <si>
    <t>AUXILIAR DE TOPÓGRAFO COM ENCARGOS COMPLEMENTARES</t>
  </si>
  <si>
    <t>2.3</t>
  </si>
  <si>
    <t>SONDAGEM SPT - MOBILIZAÇÃO E DESMOBILIZAÇÃO</t>
  </si>
  <si>
    <t>UN</t>
  </si>
  <si>
    <t>2.4</t>
  </si>
  <si>
    <t>SONDAGEM SPT</t>
  </si>
  <si>
    <t>M</t>
  </si>
  <si>
    <t>2.5</t>
  </si>
  <si>
    <t>2.6</t>
  </si>
  <si>
    <t>DESENHISTA PROJETISTA COM ENCARGOS COMPLEMENTARES</t>
  </si>
  <si>
    <t>2.7</t>
  </si>
  <si>
    <t>2.8</t>
  </si>
  <si>
    <t>3</t>
  </si>
  <si>
    <t>PRODUTO 03 - PROJETO EXECUTIVO HIDRÁULICO</t>
  </si>
  <si>
    <t>3.1</t>
  </si>
  <si>
    <t>3.2</t>
  </si>
  <si>
    <t>3.3</t>
  </si>
  <si>
    <t>3.4</t>
  </si>
  <si>
    <t>3.5</t>
  </si>
  <si>
    <t>4</t>
  </si>
  <si>
    <t>PRODUTO 04 - PROJETO GEOTÉCNICO</t>
  </si>
  <si>
    <t>4.1</t>
  </si>
  <si>
    <t>4.2</t>
  </si>
  <si>
    <t>4.3</t>
  </si>
  <si>
    <t>4.4</t>
  </si>
  <si>
    <t>4.5</t>
  </si>
  <si>
    <t>5</t>
  </si>
  <si>
    <t>PRODUTO 05 - PROJETO ARQUITETÔNICO E DE INFRAESTRUTURA</t>
  </si>
  <si>
    <t>5.1</t>
  </si>
  <si>
    <t>ARQUITETO DE OBRA SENIOR COM ENCARGOS COMPLEMENTARES</t>
  </si>
  <si>
    <t>5.2</t>
  </si>
  <si>
    <t>5.3</t>
  </si>
  <si>
    <t>5.4</t>
  </si>
  <si>
    <t>6</t>
  </si>
  <si>
    <t>PRODUTO 06 - PROJETO ESTRUTURAL</t>
  </si>
  <si>
    <t>6.1</t>
  </si>
  <si>
    <t>6.2</t>
  </si>
  <si>
    <t>6.3</t>
  </si>
  <si>
    <t>6.4</t>
  </si>
  <si>
    <t>6.5</t>
  </si>
  <si>
    <t>7</t>
  </si>
  <si>
    <t>PRODUTO 07 - ELÉTRICO E AUTOMAÇÃO</t>
  </si>
  <si>
    <t>7.1</t>
  </si>
  <si>
    <t>ENGENHEIRO ELETRICISTA - CONSULTORIA E PROJETO</t>
  </si>
  <si>
    <t>7.2</t>
  </si>
  <si>
    <t>7.3</t>
  </si>
  <si>
    <t>7.4</t>
  </si>
  <si>
    <t>8</t>
  </si>
  <si>
    <t>PRODUTO 08 - LICENCIAMENTOS</t>
  </si>
  <si>
    <t>8.1</t>
  </si>
  <si>
    <t>8.2</t>
  </si>
  <si>
    <t>8.3</t>
  </si>
  <si>
    <t>9</t>
  </si>
  <si>
    <t>PRODUTO 09 - ESPECIFICAÇÕES TÉCNICAS, ORÇAMENTOS E CRONOGRAMAS</t>
  </si>
  <si>
    <t>9.1</t>
  </si>
  <si>
    <t>9.2</t>
  </si>
  <si>
    <t>9.3</t>
  </si>
  <si>
    <t>9.4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</si>
  <si>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</si>
  <si>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</si>
  <si>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</si>
  <si>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</si>
  <si>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</si>
  <si>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</si>
  <si>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</si>
  <si>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</si>
  <si>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</si>
  <si>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</si>
  <si>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</si>
  <si>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</si>
  <si>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</si>
  <si>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</si>
  <si>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</si>
  <si>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</si>
  <si>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</si>
  <si>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</si>
  <si>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</si>
  <si>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</si>
  <si>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</si>
  <si>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</si>
  <si>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</si>
  <si>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</si>
  <si>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</si>
  <si>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</si>
  <si>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</si>
  <si>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</si>
  <si>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</si>
  <si>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</si>
  <si>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</si>
  <si>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</si>
  <si>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</si>
  <si>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</si>
  <si>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</si>
  <si>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</si>
  <si>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</si>
  <si>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</si>
  <si>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</si>
  <si>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</si>
  <si>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</si>
  <si>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</si>
  <si>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</si>
  <si>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</si>
  <si>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</si>
  <si>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</si>
  <si>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</si>
  <si>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</si>
  <si>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</si>
  <si>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</si>
  <si>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</si>
  <si>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</si>
  <si>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</si>
  <si>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</si>
  <si>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</si>
  <si>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</si>
  <si>
    <t>Material R$</t>
  </si>
  <si>
    <t>Serviço R$</t>
  </si>
  <si>
    <t>Total Material R$</t>
  </si>
  <si>
    <t>Total Serviço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</si>
</sst>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1616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624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4" fontId="20" fillId="3" borderId="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/>
    </xf>
    <xf numFmtId="168" fontId="25" fillId="0" borderId="1" xfId="0" applyNumberFormat="1" applyFont="1" applyBorder="1" applyAlignment="1">
      <alignment horizontal="right" vertical="top"/>
    </xf>
    <xf numFmtId="169" fontId="26" fillId="0" borderId="1" xfId="0" applyNumberFormat="1" applyFont="1" applyBorder="1" applyAlignment="1">
      <alignment horizontal="right" vertical="top"/>
    </xf>
    <xf numFmtId="169" fontId="27" fillId="0" borderId="1" xfId="0" applyNumberFormat="1" applyFont="1" applyBorder="1" applyAlignment="1">
      <alignment horizontal="right" vertical="top"/>
    </xf>
    <xf numFmtId="169" fontId="28" fillId="0" borderId="1" xfId="0" applyNumberFormat="1" applyFont="1" applyBorder="1" applyAlignment="1">
      <alignment horizontal="right" vertical="top"/>
    </xf>
    <xf numFmtId="170" fontId="29" fillId="2" borderId="1" xfId="0" applyNumberFormat="1" applyFont="1" applyFill="1" applyBorder="1" applyAlignment="1" applyProtection="1">
      <alignment horizontal="right" vertical="top"/>
      <protection locked="0"/>
    </xf>
    <xf numFmtId="171" fontId="30" fillId="0" borderId="1" xfId="0" applyNumberFormat="1" applyFont="1" applyBorder="1" applyAlignment="1">
      <alignment horizontal="right" vertical="top"/>
    </xf>
    <xf numFmtId="4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0" fontId="33" fillId="0" borderId="0" xfId="0" applyFont="1"/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168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170" fontId="41" fillId="2" borderId="1" xfId="0" applyNumberFormat="1" applyFont="1" applyFill="1" applyBorder="1" applyAlignment="1" applyProtection="1">
      <alignment horizontal="right" vertical="top"/>
      <protection locked="0"/>
    </xf>
    <xf numFmtId="171" fontId="42" fillId="0" borderId="1" xfId="0" applyNumberFormat="1" applyFont="1" applyBorder="1" applyAlignment="1">
      <alignment horizontal="right" vertical="top"/>
    </xf>
    <xf numFmtId="4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0" fontId="45" fillId="0" borderId="0" xfId="0" applyFont="1"/>
    <xf numFmtId="0" fontId="46" fillId="0" borderId="1" xfId="0" applyFont="1" applyBorder="1" applyAlignment="1">
      <alignment horizontal="left" vertical="top"/>
    </xf>
    <xf numFmtId="0" fontId="47" fillId="0" borderId="1" xfId="0" applyFont="1" applyBorder="1" applyAlignment="1">
      <alignment horizontal="left" vertical="top" wrapText="1"/>
    </xf>
    <xf numFmtId="0" fontId="48" fillId="0" borderId="1" xfId="0" applyFont="1" applyBorder="1" applyAlignment="1">
      <alignment horizontal="center" vertical="top"/>
    </xf>
    <xf numFmtId="168" fontId="49" fillId="0" borderId="1" xfId="0" applyNumberFormat="1" applyFont="1" applyBorder="1" applyAlignment="1">
      <alignment horizontal="right" vertical="top"/>
    </xf>
    <xf numFmtId="169" fontId="50" fillId="0" borderId="1" xfId="0" applyNumberFormat="1" applyFont="1" applyBorder="1" applyAlignment="1">
      <alignment horizontal="right" vertical="top"/>
    </xf>
    <xf numFmtId="169" fontId="51" fillId="0" borderId="1" xfId="0" applyNumberFormat="1" applyFont="1" applyBorder="1" applyAlignment="1">
      <alignment horizontal="right" vertical="top"/>
    </xf>
    <xf numFmtId="169" fontId="52" fillId="0" borderId="1" xfId="0" applyNumberFormat="1" applyFont="1" applyBorder="1" applyAlignment="1">
      <alignment horizontal="right" vertical="top"/>
    </xf>
    <xf numFmtId="170" fontId="53" fillId="2" borderId="1" xfId="0" applyNumberFormat="1" applyFont="1" applyFill="1" applyBorder="1" applyAlignment="1" applyProtection="1">
      <alignment horizontal="right" vertical="top"/>
      <protection locked="0"/>
    </xf>
    <xf numFmtId="171" fontId="54" fillId="0" borderId="1" xfId="0" applyNumberFormat="1" applyFont="1" applyBorder="1" applyAlignment="1">
      <alignment horizontal="right" vertical="top"/>
    </xf>
    <xf numFmtId="4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0" borderId="1" xfId="0" applyFont="1" applyBorder="1" applyAlignment="1">
      <alignment horizontal="left" vertical="top"/>
    </xf>
    <xf numFmtId="0" fontId="59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/>
    </xf>
    <xf numFmtId="168" fontId="61" fillId="0" borderId="1" xfId="0" applyNumberFormat="1" applyFont="1" applyBorder="1" applyAlignment="1">
      <alignment horizontal="right" vertical="top"/>
    </xf>
    <xf numFmtId="169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170" fontId="65" fillId="2" borderId="1" xfId="0" applyNumberFormat="1" applyFont="1" applyFill="1" applyBorder="1" applyAlignment="1" applyProtection="1">
      <alignment horizontal="right" vertical="top"/>
      <protection locked="0"/>
    </xf>
    <xf numFmtId="171" fontId="66" fillId="0" borderId="1" xfId="0" applyNumberFormat="1" applyFont="1" applyBorder="1" applyAlignment="1">
      <alignment horizontal="right" vertical="top"/>
    </xf>
    <xf numFmtId="4" fontId="67" fillId="0" borderId="1" xfId="0" applyNumberFormat="1" applyFont="1" applyBorder="1" applyAlignment="1">
      <alignment horizontal="right" vertical="top"/>
    </xf>
    <xf numFmtId="4" fontId="68" fillId="0" borderId="1" xfId="0" applyNumberFormat="1" applyFont="1" applyBorder="1" applyAlignment="1">
      <alignment horizontal="right" vertical="top"/>
    </xf>
    <xf numFmtId="0" fontId="69" fillId="0" borderId="0" xfId="0" applyFont="1"/>
    <xf numFmtId="0" fontId="70" fillId="3" borderId="1" xfId="0" applyFont="1" applyFill="1" applyBorder="1" applyAlignment="1">
      <alignment horizontal="left"/>
    </xf>
    <xf numFmtId="0" fontId="78" fillId="3" borderId="1" xfId="0" applyFont="1" applyFill="1" applyBorder="1" applyAlignment="1">
      <alignment horizontal="left"/>
    </xf>
    <xf numFmtId="0" fontId="79" fillId="3" borderId="1" xfId="0" applyFont="1" applyFill="1" applyBorder="1" applyAlignment="1">
      <alignment horizontal="left"/>
    </xf>
    <xf numFmtId="4" fontId="80" fillId="3" borderId="1" xfId="0" applyNumberFormat="1" applyFont="1" applyFill="1" applyBorder="1" applyAlignment="1">
      <alignment horizontal="right"/>
    </xf>
    <xf numFmtId="0" fontId="81" fillId="0" borderId="0" xfId="0" applyFont="1"/>
    <xf numFmtId="0" fontId="82" fillId="0" borderId="1" xfId="0" applyFont="1" applyBorder="1" applyAlignment="1">
      <alignment horizontal="left" vertical="top"/>
    </xf>
    <xf numFmtId="0" fontId="83" fillId="0" borderId="1" xfId="0" applyFont="1" applyBorder="1" applyAlignment="1">
      <alignment horizontal="left" vertical="top" wrapText="1"/>
    </xf>
    <xf numFmtId="0" fontId="84" fillId="0" borderId="1" xfId="0" applyFont="1" applyBorder="1" applyAlignment="1">
      <alignment horizontal="center" vertical="top"/>
    </xf>
    <xf numFmtId="168" fontId="85" fillId="0" borderId="1" xfId="0" applyNumberFormat="1" applyFont="1" applyBorder="1" applyAlignment="1">
      <alignment horizontal="right" vertical="top"/>
    </xf>
    <xf numFmtId="169" fontId="86" fillId="0" borderId="1" xfId="0" applyNumberFormat="1" applyFont="1" applyBorder="1" applyAlignment="1">
      <alignment horizontal="right" vertical="top"/>
    </xf>
    <xf numFmtId="169" fontId="87" fillId="0" borderId="1" xfId="0" applyNumberFormat="1" applyFont="1" applyBorder="1" applyAlignment="1">
      <alignment horizontal="right" vertical="top"/>
    </xf>
    <xf numFmtId="169" fontId="88" fillId="0" borderId="1" xfId="0" applyNumberFormat="1" applyFont="1" applyBorder="1" applyAlignment="1">
      <alignment horizontal="right" vertical="top"/>
    </xf>
    <xf numFmtId="170" fontId="89" fillId="2" borderId="1" xfId="0" applyNumberFormat="1" applyFont="1" applyFill="1" applyBorder="1" applyAlignment="1" applyProtection="1">
      <alignment horizontal="right" vertical="top"/>
      <protection locked="0"/>
    </xf>
    <xf numFmtId="171" fontId="90" fillId="0" borderId="1" xfId="0" applyNumberFormat="1" applyFont="1" applyBorder="1" applyAlignment="1">
      <alignment horizontal="right" vertical="top"/>
    </xf>
    <xf numFmtId="4" fontId="91" fillId="0" borderId="1" xfId="0" applyNumberFormat="1" applyFont="1" applyBorder="1" applyAlignment="1">
      <alignment horizontal="right" vertical="top"/>
    </xf>
    <xf numFmtId="4" fontId="92" fillId="0" borderId="1" xfId="0" applyNumberFormat="1" applyFont="1" applyBorder="1" applyAlignment="1">
      <alignment horizontal="right" vertical="top"/>
    </xf>
    <xf numFmtId="0" fontId="93" fillId="0" borderId="0" xfId="0" applyFont="1"/>
    <xf numFmtId="0" fontId="94" fillId="0" borderId="1" xfId="0" applyFont="1" applyBorder="1" applyAlignment="1">
      <alignment horizontal="left" vertical="top"/>
    </xf>
    <xf numFmtId="0" fontId="95" fillId="0" borderId="1" xfId="0" applyFont="1" applyBorder="1" applyAlignment="1">
      <alignment horizontal="left" vertical="top" wrapText="1"/>
    </xf>
    <xf numFmtId="0" fontId="96" fillId="0" borderId="1" xfId="0" applyFont="1" applyBorder="1" applyAlignment="1">
      <alignment horizontal="center" vertical="top"/>
    </xf>
    <xf numFmtId="168" fontId="97" fillId="0" borderId="1" xfId="0" applyNumberFormat="1" applyFont="1" applyBorder="1" applyAlignment="1">
      <alignment horizontal="right" vertical="top"/>
    </xf>
    <xf numFmtId="169" fontId="98" fillId="0" borderId="1" xfId="0" applyNumberFormat="1" applyFont="1" applyBorder="1" applyAlignment="1">
      <alignment horizontal="right" vertical="top"/>
    </xf>
    <xf numFmtId="169" fontId="99" fillId="0" borderId="1" xfId="0" applyNumberFormat="1" applyFont="1" applyBorder="1" applyAlignment="1">
      <alignment horizontal="right" vertical="top"/>
    </xf>
    <xf numFmtId="169" fontId="100" fillId="0" borderId="1" xfId="0" applyNumberFormat="1" applyFont="1" applyBorder="1" applyAlignment="1">
      <alignment horizontal="right" vertical="top"/>
    </xf>
    <xf numFmtId="170" fontId="101" fillId="2" borderId="1" xfId="0" applyNumberFormat="1" applyFont="1" applyFill="1" applyBorder="1" applyAlignment="1" applyProtection="1">
      <alignment horizontal="right" vertical="top"/>
      <protection locked="0"/>
    </xf>
    <xf numFmtId="171" fontId="102" fillId="0" borderId="1" xfId="0" applyNumberFormat="1" applyFont="1" applyBorder="1" applyAlignment="1">
      <alignment horizontal="right" vertical="top"/>
    </xf>
    <xf numFmtId="4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0" fontId="105" fillId="0" borderId="0" xfId="0" applyFont="1"/>
    <xf numFmtId="0" fontId="106" fillId="0" borderId="1" xfId="0" applyFont="1" applyBorder="1" applyAlignment="1">
      <alignment horizontal="left" vertical="top"/>
    </xf>
    <xf numFmtId="0" fontId="107" fillId="0" borderId="1" xfId="0" applyFont="1" applyBorder="1" applyAlignment="1">
      <alignment horizontal="left" vertical="top" wrapText="1"/>
    </xf>
    <xf numFmtId="0" fontId="108" fillId="0" borderId="1" xfId="0" applyFont="1" applyBorder="1" applyAlignment="1">
      <alignment horizontal="center" vertical="top"/>
    </xf>
    <xf numFmtId="168" fontId="109" fillId="0" borderId="1" xfId="0" applyNumberFormat="1" applyFont="1" applyBorder="1" applyAlignment="1">
      <alignment horizontal="right" vertical="top"/>
    </xf>
    <xf numFmtId="169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170" fontId="113" fillId="2" borderId="1" xfId="0" applyNumberFormat="1" applyFont="1" applyFill="1" applyBorder="1" applyAlignment="1" applyProtection="1">
      <alignment horizontal="right" vertical="top"/>
      <protection locked="0"/>
    </xf>
    <xf numFmtId="171" fontId="114" fillId="0" borderId="1" xfId="0" applyNumberFormat="1" applyFont="1" applyBorder="1" applyAlignment="1">
      <alignment horizontal="right" vertical="top"/>
    </xf>
    <xf numFmtId="4" fontId="115" fillId="0" borderId="1" xfId="0" applyNumberFormat="1" applyFont="1" applyBorder="1" applyAlignment="1">
      <alignment horizontal="right" vertical="top"/>
    </xf>
    <xf numFmtId="4" fontId="116" fillId="0" borderId="1" xfId="0" applyNumberFormat="1" applyFont="1" applyBorder="1" applyAlignment="1">
      <alignment horizontal="right" vertical="top"/>
    </xf>
    <xf numFmtId="0" fontId="117" fillId="0" borderId="0" xfId="0" applyFont="1"/>
    <xf numFmtId="0" fontId="118" fillId="0" borderId="1" xfId="0" applyFont="1" applyBorder="1" applyAlignment="1">
      <alignment horizontal="left" vertical="top"/>
    </xf>
    <xf numFmtId="0" fontId="119" fillId="0" borderId="1" xfId="0" applyFont="1" applyBorder="1" applyAlignment="1">
      <alignment horizontal="left" vertical="top" wrapText="1"/>
    </xf>
    <xf numFmtId="0" fontId="120" fillId="0" borderId="1" xfId="0" applyFont="1" applyBorder="1" applyAlignment="1">
      <alignment horizontal="center" vertical="top"/>
    </xf>
    <xf numFmtId="168" fontId="121" fillId="0" borderId="1" xfId="0" applyNumberFormat="1" applyFont="1" applyBorder="1" applyAlignment="1">
      <alignment horizontal="right" vertical="top"/>
    </xf>
    <xf numFmtId="169" fontId="122" fillId="0" borderId="1" xfId="0" applyNumberFormat="1" applyFont="1" applyBorder="1" applyAlignment="1">
      <alignment horizontal="right" vertical="top"/>
    </xf>
    <xf numFmtId="169" fontId="123" fillId="0" borderId="1" xfId="0" applyNumberFormat="1" applyFont="1" applyBorder="1" applyAlignment="1">
      <alignment horizontal="right" vertical="top"/>
    </xf>
    <xf numFmtId="169" fontId="124" fillId="0" borderId="1" xfId="0" applyNumberFormat="1" applyFont="1" applyBorder="1" applyAlignment="1">
      <alignment horizontal="right" vertical="top"/>
    </xf>
    <xf numFmtId="170" fontId="125" fillId="2" borderId="1" xfId="0" applyNumberFormat="1" applyFont="1" applyFill="1" applyBorder="1" applyAlignment="1" applyProtection="1">
      <alignment horizontal="right" vertical="top"/>
      <protection locked="0"/>
    </xf>
    <xf numFmtId="171" fontId="126" fillId="0" borderId="1" xfId="0" applyNumberFormat="1" applyFont="1" applyBorder="1" applyAlignment="1">
      <alignment horizontal="right" vertical="top"/>
    </xf>
    <xf numFmtId="4" fontId="127" fillId="0" borderId="1" xfId="0" applyNumberFormat="1" applyFont="1" applyBorder="1" applyAlignment="1">
      <alignment horizontal="right" vertical="top"/>
    </xf>
    <xf numFmtId="4" fontId="128" fillId="0" borderId="1" xfId="0" applyNumberFormat="1" applyFont="1" applyBorder="1" applyAlignment="1">
      <alignment horizontal="right" vertical="top"/>
    </xf>
    <xf numFmtId="0" fontId="129" fillId="0" borderId="0" xfId="0" applyFont="1"/>
    <xf numFmtId="0" fontId="130" fillId="0" borderId="1" xfId="0" applyFont="1" applyBorder="1" applyAlignment="1">
      <alignment horizontal="left" vertical="top"/>
    </xf>
    <xf numFmtId="0" fontId="131" fillId="0" borderId="1" xfId="0" applyFont="1" applyBorder="1" applyAlignment="1">
      <alignment horizontal="left" vertical="top" wrapText="1"/>
    </xf>
    <xf numFmtId="0" fontId="132" fillId="0" borderId="1" xfId="0" applyFont="1" applyBorder="1" applyAlignment="1">
      <alignment horizontal="center" vertical="top"/>
    </xf>
    <xf numFmtId="168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169" fontId="136" fillId="0" borderId="1" xfId="0" applyNumberFormat="1" applyFont="1" applyBorder="1" applyAlignment="1">
      <alignment horizontal="right" vertical="top"/>
    </xf>
    <xf numFmtId="170" fontId="137" fillId="2" borderId="1" xfId="0" applyNumberFormat="1" applyFont="1" applyFill="1" applyBorder="1" applyAlignment="1" applyProtection="1">
      <alignment horizontal="right" vertical="top"/>
      <protection locked="0"/>
    </xf>
    <xf numFmtId="171" fontId="138" fillId="0" borderId="1" xfId="0" applyNumberFormat="1" applyFont="1" applyBorder="1" applyAlignment="1">
      <alignment horizontal="right" vertical="top"/>
    </xf>
    <xf numFmtId="4" fontId="139" fillId="0" borderId="1" xfId="0" applyNumberFormat="1" applyFont="1" applyBorder="1" applyAlignment="1">
      <alignment horizontal="right" vertical="top"/>
    </xf>
    <xf numFmtId="4" fontId="140" fillId="0" borderId="1" xfId="0" applyNumberFormat="1" applyFont="1" applyBorder="1" applyAlignment="1">
      <alignment horizontal="right" vertical="top"/>
    </xf>
    <xf numFmtId="0" fontId="141" fillId="0" borderId="0" xfId="0" applyFont="1"/>
    <xf numFmtId="0" fontId="142" fillId="0" borderId="1" xfId="0" applyFont="1" applyBorder="1" applyAlignment="1">
      <alignment horizontal="left" vertical="top"/>
    </xf>
    <xf numFmtId="0" fontId="143" fillId="0" borderId="1" xfId="0" applyFont="1" applyBorder="1" applyAlignment="1">
      <alignment horizontal="left" vertical="top" wrapText="1"/>
    </xf>
    <xf numFmtId="0" fontId="144" fillId="0" borderId="1" xfId="0" applyFont="1" applyBorder="1" applyAlignment="1">
      <alignment horizontal="center" vertical="top"/>
    </xf>
    <xf numFmtId="168" fontId="145" fillId="0" borderId="1" xfId="0" applyNumberFormat="1" applyFont="1" applyBorder="1" applyAlignment="1">
      <alignment horizontal="right" vertical="top"/>
    </xf>
    <xf numFmtId="169" fontId="146" fillId="0" borderId="1" xfId="0" applyNumberFormat="1" applyFont="1" applyBorder="1" applyAlignment="1">
      <alignment horizontal="right" vertical="top"/>
    </xf>
    <xf numFmtId="169" fontId="147" fillId="0" borderId="1" xfId="0" applyNumberFormat="1" applyFont="1" applyBorder="1" applyAlignment="1">
      <alignment horizontal="right" vertical="top"/>
    </xf>
    <xf numFmtId="169" fontId="148" fillId="0" borderId="1" xfId="0" applyNumberFormat="1" applyFont="1" applyBorder="1" applyAlignment="1">
      <alignment horizontal="right" vertical="top"/>
    </xf>
    <xf numFmtId="170" fontId="149" fillId="2" borderId="1" xfId="0" applyNumberFormat="1" applyFont="1" applyFill="1" applyBorder="1" applyAlignment="1" applyProtection="1">
      <alignment horizontal="right" vertical="top"/>
      <protection locked="0"/>
    </xf>
    <xf numFmtId="171" fontId="150" fillId="0" borderId="1" xfId="0" applyNumberFormat="1" applyFont="1" applyBorder="1" applyAlignment="1">
      <alignment horizontal="right" vertical="top"/>
    </xf>
    <xf numFmtId="4" fontId="151" fillId="0" borderId="1" xfId="0" applyNumberFormat="1" applyFont="1" applyBorder="1" applyAlignment="1">
      <alignment horizontal="right" vertical="top"/>
    </xf>
    <xf numFmtId="4" fontId="152" fillId="0" borderId="1" xfId="0" applyNumberFormat="1" applyFont="1" applyBorder="1" applyAlignment="1">
      <alignment horizontal="right" vertical="top"/>
    </xf>
    <xf numFmtId="0" fontId="153" fillId="0" borderId="0" xfId="0" applyFont="1"/>
    <xf numFmtId="0" fontId="154" fillId="0" borderId="1" xfId="0" applyFont="1" applyBorder="1" applyAlignment="1">
      <alignment horizontal="left" vertical="top"/>
    </xf>
    <xf numFmtId="0" fontId="155" fillId="0" borderId="1" xfId="0" applyFont="1" applyBorder="1" applyAlignment="1">
      <alignment horizontal="left" vertical="top" wrapText="1"/>
    </xf>
    <xf numFmtId="0" fontId="156" fillId="0" borderId="1" xfId="0" applyFont="1" applyBorder="1" applyAlignment="1">
      <alignment horizontal="center" vertical="top"/>
    </xf>
    <xf numFmtId="168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170" fontId="161" fillId="2" borderId="1" xfId="0" applyNumberFormat="1" applyFont="1" applyFill="1" applyBorder="1" applyAlignment="1" applyProtection="1">
      <alignment horizontal="right" vertical="top"/>
      <protection locked="0"/>
    </xf>
    <xf numFmtId="171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4" fontId="164" fillId="0" borderId="1" xfId="0" applyNumberFormat="1" applyFont="1" applyBorder="1" applyAlignment="1">
      <alignment horizontal="right" vertical="top"/>
    </xf>
    <xf numFmtId="0" fontId="165" fillId="0" borderId="0" xfId="0" applyFont="1"/>
    <xf numFmtId="0" fontId="166" fillId="0" borderId="1" xfId="0" applyFont="1" applyBorder="1" applyAlignment="1">
      <alignment horizontal="left" vertical="top"/>
    </xf>
    <xf numFmtId="0" fontId="167" fillId="0" borderId="1" xfId="0" applyFont="1" applyBorder="1" applyAlignment="1">
      <alignment horizontal="left" vertical="top" wrapText="1"/>
    </xf>
    <xf numFmtId="0" fontId="168" fillId="0" borderId="1" xfId="0" applyFont="1" applyBorder="1" applyAlignment="1">
      <alignment horizontal="center" vertical="top"/>
    </xf>
    <xf numFmtId="168" fontId="169" fillId="0" borderId="1" xfId="0" applyNumberFormat="1" applyFont="1" applyBorder="1" applyAlignment="1">
      <alignment horizontal="right" vertical="top"/>
    </xf>
    <xf numFmtId="169" fontId="170" fillId="0" borderId="1" xfId="0" applyNumberFormat="1" applyFont="1" applyBorder="1" applyAlignment="1">
      <alignment horizontal="right" vertical="top"/>
    </xf>
    <xf numFmtId="169" fontId="171" fillId="0" borderId="1" xfId="0" applyNumberFormat="1" applyFont="1" applyBorder="1" applyAlignment="1">
      <alignment horizontal="right" vertical="top"/>
    </xf>
    <xf numFmtId="169" fontId="172" fillId="0" borderId="1" xfId="0" applyNumberFormat="1" applyFont="1" applyBorder="1" applyAlignment="1">
      <alignment horizontal="right" vertical="top"/>
    </xf>
    <xf numFmtId="170" fontId="173" fillId="2" borderId="1" xfId="0" applyNumberFormat="1" applyFont="1" applyFill="1" applyBorder="1" applyAlignment="1" applyProtection="1">
      <alignment horizontal="right" vertical="top"/>
      <protection locked="0"/>
    </xf>
    <xf numFmtId="171" fontId="174" fillId="0" borderId="1" xfId="0" applyNumberFormat="1" applyFont="1" applyBorder="1" applyAlignment="1">
      <alignment horizontal="right" vertical="top"/>
    </xf>
    <xf numFmtId="4" fontId="175" fillId="0" borderId="1" xfId="0" applyNumberFormat="1" applyFont="1" applyBorder="1" applyAlignment="1">
      <alignment horizontal="right" vertical="top"/>
    </xf>
    <xf numFmtId="4" fontId="176" fillId="0" borderId="1" xfId="0" applyNumberFormat="1" applyFont="1" applyBorder="1" applyAlignment="1">
      <alignment horizontal="right" vertical="top"/>
    </xf>
    <xf numFmtId="0" fontId="177" fillId="0" borderId="0" xfId="0" applyFont="1"/>
    <xf numFmtId="0" fontId="178" fillId="3" borderId="1" xfId="0" applyFont="1" applyFill="1" applyBorder="1" applyAlignment="1">
      <alignment horizontal="left"/>
    </xf>
    <xf numFmtId="0" fontId="186" fillId="3" borderId="1" xfId="0" applyFont="1" applyFill="1" applyBorder="1" applyAlignment="1">
      <alignment horizontal="left"/>
    </xf>
    <xf numFmtId="0" fontId="187" fillId="3" borderId="1" xfId="0" applyFont="1" applyFill="1" applyBorder="1" applyAlignment="1">
      <alignment horizontal="left"/>
    </xf>
    <xf numFmtId="4" fontId="188" fillId="3" borderId="1" xfId="0" applyNumberFormat="1" applyFont="1" applyFill="1" applyBorder="1" applyAlignment="1">
      <alignment horizontal="right"/>
    </xf>
    <xf numFmtId="0" fontId="189" fillId="0" borderId="0" xfId="0" applyFont="1"/>
    <xf numFmtId="0" fontId="190" fillId="0" borderId="1" xfId="0" applyFont="1" applyBorder="1" applyAlignment="1">
      <alignment horizontal="left" vertical="top"/>
    </xf>
    <xf numFmtId="0" fontId="191" fillId="0" borderId="1" xfId="0" applyFont="1" applyBorder="1" applyAlignment="1">
      <alignment horizontal="left" vertical="top" wrapText="1"/>
    </xf>
    <xf numFmtId="0" fontId="192" fillId="0" borderId="1" xfId="0" applyFont="1" applyBorder="1" applyAlignment="1">
      <alignment horizontal="center" vertical="top"/>
    </xf>
    <xf numFmtId="168" fontId="193" fillId="0" borderId="1" xfId="0" applyNumberFormat="1" applyFont="1" applyBorder="1" applyAlignment="1">
      <alignment horizontal="right" vertical="top"/>
    </xf>
    <xf numFmtId="169" fontId="194" fillId="0" borderId="1" xfId="0" applyNumberFormat="1" applyFont="1" applyBorder="1" applyAlignment="1">
      <alignment horizontal="right" vertical="top"/>
    </xf>
    <xf numFmtId="169" fontId="195" fillId="0" borderId="1" xfId="0" applyNumberFormat="1" applyFont="1" applyBorder="1" applyAlignment="1">
      <alignment horizontal="right" vertical="top"/>
    </xf>
    <xf numFmtId="169" fontId="196" fillId="0" borderId="1" xfId="0" applyNumberFormat="1" applyFont="1" applyBorder="1" applyAlignment="1">
      <alignment horizontal="right" vertical="top"/>
    </xf>
    <xf numFmtId="170" fontId="197" fillId="2" borderId="1" xfId="0" applyNumberFormat="1" applyFont="1" applyFill="1" applyBorder="1" applyAlignment="1" applyProtection="1">
      <alignment horizontal="right" vertical="top"/>
      <protection locked="0"/>
    </xf>
    <xf numFmtId="171" fontId="198" fillId="0" borderId="1" xfId="0" applyNumberFormat="1" applyFont="1" applyBorder="1" applyAlignment="1">
      <alignment horizontal="right" vertical="top"/>
    </xf>
    <xf numFmtId="4" fontId="199" fillId="0" borderId="1" xfId="0" applyNumberFormat="1" applyFont="1" applyBorder="1" applyAlignment="1">
      <alignment horizontal="right" vertical="top"/>
    </xf>
    <xf numFmtId="4" fontId="200" fillId="0" borderId="1" xfId="0" applyNumberFormat="1" applyFont="1" applyBorder="1" applyAlignment="1">
      <alignment horizontal="right" vertical="top"/>
    </xf>
    <xf numFmtId="0" fontId="201" fillId="0" borderId="0" xfId="0" applyFont="1"/>
    <xf numFmtId="0" fontId="202" fillId="0" borderId="1" xfId="0" applyFont="1" applyBorder="1" applyAlignment="1">
      <alignment horizontal="left" vertical="top"/>
    </xf>
    <xf numFmtId="0" fontId="203" fillId="0" borderId="1" xfId="0" applyFont="1" applyBorder="1" applyAlignment="1">
      <alignment horizontal="left" vertical="top" wrapText="1"/>
    </xf>
    <xf numFmtId="0" fontId="204" fillId="0" borderId="1" xfId="0" applyFont="1" applyBorder="1" applyAlignment="1">
      <alignment horizontal="center" vertical="top"/>
    </xf>
    <xf numFmtId="168" fontId="205" fillId="0" borderId="1" xfId="0" applyNumberFormat="1" applyFont="1" applyBorder="1" applyAlignment="1">
      <alignment horizontal="right" vertical="top"/>
    </xf>
    <xf numFmtId="169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69" fontId="208" fillId="0" borderId="1" xfId="0" applyNumberFormat="1" applyFont="1" applyBorder="1" applyAlignment="1">
      <alignment horizontal="right" vertical="top"/>
    </xf>
    <xf numFmtId="170" fontId="209" fillId="2" borderId="1" xfId="0" applyNumberFormat="1" applyFont="1" applyFill="1" applyBorder="1" applyAlignment="1" applyProtection="1">
      <alignment horizontal="right" vertical="top"/>
      <protection locked="0"/>
    </xf>
    <xf numFmtId="171" fontId="210" fillId="0" borderId="1" xfId="0" applyNumberFormat="1" applyFont="1" applyBorder="1" applyAlignment="1">
      <alignment horizontal="right" vertical="top"/>
    </xf>
    <xf numFmtId="4" fontId="211" fillId="0" borderId="1" xfId="0" applyNumberFormat="1" applyFont="1" applyBorder="1" applyAlignment="1">
      <alignment horizontal="right" vertical="top"/>
    </xf>
    <xf numFmtId="4" fontId="212" fillId="0" borderId="1" xfId="0" applyNumberFormat="1" applyFont="1" applyBorder="1" applyAlignment="1">
      <alignment horizontal="right" vertical="top"/>
    </xf>
    <xf numFmtId="0" fontId="213" fillId="0" borderId="0" xfId="0" applyFont="1"/>
    <xf numFmtId="0" fontId="214" fillId="0" borderId="1" xfId="0" applyFont="1" applyBorder="1" applyAlignment="1">
      <alignment horizontal="left" vertical="top"/>
    </xf>
    <xf numFmtId="0" fontId="215" fillId="0" borderId="1" xfId="0" applyFont="1" applyBorder="1" applyAlignment="1">
      <alignment horizontal="left" vertical="top" wrapText="1"/>
    </xf>
    <xf numFmtId="0" fontId="216" fillId="0" borderId="1" xfId="0" applyFont="1" applyBorder="1" applyAlignment="1">
      <alignment horizontal="center" vertical="top"/>
    </xf>
    <xf numFmtId="168" fontId="217" fillId="0" borderId="1" xfId="0" applyNumberFormat="1" applyFont="1" applyBorder="1" applyAlignment="1">
      <alignment horizontal="right" vertical="top"/>
    </xf>
    <xf numFmtId="169" fontId="218" fillId="0" borderId="1" xfId="0" applyNumberFormat="1" applyFont="1" applyBorder="1" applyAlignment="1">
      <alignment horizontal="right" vertical="top"/>
    </xf>
    <xf numFmtId="169" fontId="219" fillId="0" borderId="1" xfId="0" applyNumberFormat="1" applyFont="1" applyBorder="1" applyAlignment="1">
      <alignment horizontal="right" vertical="top"/>
    </xf>
    <xf numFmtId="169" fontId="220" fillId="0" borderId="1" xfId="0" applyNumberFormat="1" applyFont="1" applyBorder="1" applyAlignment="1">
      <alignment horizontal="right" vertical="top"/>
    </xf>
    <xf numFmtId="170" fontId="221" fillId="2" borderId="1" xfId="0" applyNumberFormat="1" applyFont="1" applyFill="1" applyBorder="1" applyAlignment="1" applyProtection="1">
      <alignment horizontal="right" vertical="top"/>
      <protection locked="0"/>
    </xf>
    <xf numFmtId="171" fontId="222" fillId="0" borderId="1" xfId="0" applyNumberFormat="1" applyFont="1" applyBorder="1" applyAlignment="1">
      <alignment horizontal="right" vertical="top"/>
    </xf>
    <xf numFmtId="4" fontId="223" fillId="0" borderId="1" xfId="0" applyNumberFormat="1" applyFont="1" applyBorder="1" applyAlignment="1">
      <alignment horizontal="right" vertical="top"/>
    </xf>
    <xf numFmtId="4" fontId="224" fillId="0" borderId="1" xfId="0" applyNumberFormat="1" applyFont="1" applyBorder="1" applyAlignment="1">
      <alignment horizontal="right" vertical="top"/>
    </xf>
    <xf numFmtId="0" fontId="225" fillId="0" borderId="0" xfId="0" applyFont="1"/>
    <xf numFmtId="0" fontId="226" fillId="0" borderId="1" xfId="0" applyFont="1" applyBorder="1" applyAlignment="1">
      <alignment horizontal="left" vertical="top"/>
    </xf>
    <xf numFmtId="0" fontId="227" fillId="0" borderId="1" xfId="0" applyFont="1" applyBorder="1" applyAlignment="1">
      <alignment horizontal="left" vertical="top" wrapText="1"/>
    </xf>
    <xf numFmtId="0" fontId="228" fillId="0" borderId="1" xfId="0" applyFont="1" applyBorder="1" applyAlignment="1">
      <alignment horizontal="center" vertical="top"/>
    </xf>
    <xf numFmtId="168" fontId="229" fillId="0" borderId="1" xfId="0" applyNumberFormat="1" applyFont="1" applyBorder="1" applyAlignment="1">
      <alignment horizontal="right" vertical="top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169" fontId="232" fillId="0" borderId="1" xfId="0" applyNumberFormat="1" applyFont="1" applyBorder="1" applyAlignment="1">
      <alignment horizontal="right" vertical="top"/>
    </xf>
    <xf numFmtId="170" fontId="233" fillId="2" borderId="1" xfId="0" applyNumberFormat="1" applyFont="1" applyFill="1" applyBorder="1" applyAlignment="1" applyProtection="1">
      <alignment horizontal="right" vertical="top"/>
      <protection locked="0"/>
    </xf>
    <xf numFmtId="171" fontId="234" fillId="0" borderId="1" xfId="0" applyNumberFormat="1" applyFont="1" applyBorder="1" applyAlignment="1">
      <alignment horizontal="right" vertical="top"/>
    </xf>
    <xf numFmtId="4" fontId="235" fillId="0" borderId="1" xfId="0" applyNumberFormat="1" applyFont="1" applyBorder="1" applyAlignment="1">
      <alignment horizontal="right" vertical="top"/>
    </xf>
    <xf numFmtId="4" fontId="236" fillId="0" borderId="1" xfId="0" applyNumberFormat="1" applyFont="1" applyBorder="1" applyAlignment="1">
      <alignment horizontal="right" vertical="top"/>
    </xf>
    <xf numFmtId="0" fontId="237" fillId="0" borderId="0" xfId="0" applyFont="1"/>
    <xf numFmtId="0" fontId="238" fillId="0" borderId="1" xfId="0" applyFont="1" applyBorder="1" applyAlignment="1">
      <alignment horizontal="left" vertical="top"/>
    </xf>
    <xf numFmtId="0" fontId="239" fillId="0" borderId="1" xfId="0" applyFont="1" applyBorder="1" applyAlignment="1">
      <alignment horizontal="left" vertical="top" wrapText="1"/>
    </xf>
    <xf numFmtId="0" fontId="240" fillId="0" borderId="1" xfId="0" applyFont="1" applyBorder="1" applyAlignment="1">
      <alignment horizontal="center" vertical="top"/>
    </xf>
    <xf numFmtId="168" fontId="241" fillId="0" borderId="1" xfId="0" applyNumberFormat="1" applyFont="1" applyBorder="1" applyAlignment="1">
      <alignment horizontal="right" vertical="top"/>
    </xf>
    <xf numFmtId="169" fontId="242" fillId="0" borderId="1" xfId="0" applyNumberFormat="1" applyFont="1" applyBorder="1" applyAlignment="1">
      <alignment horizontal="right" vertical="top"/>
    </xf>
    <xf numFmtId="169" fontId="243" fillId="0" borderId="1" xfId="0" applyNumberFormat="1" applyFont="1" applyBorder="1" applyAlignment="1">
      <alignment horizontal="right" vertical="top"/>
    </xf>
    <xf numFmtId="169" fontId="244" fillId="0" borderId="1" xfId="0" applyNumberFormat="1" applyFont="1" applyBorder="1" applyAlignment="1">
      <alignment horizontal="right" vertical="top"/>
    </xf>
    <xf numFmtId="170" fontId="245" fillId="2" borderId="1" xfId="0" applyNumberFormat="1" applyFont="1" applyFill="1" applyBorder="1" applyAlignment="1" applyProtection="1">
      <alignment horizontal="right" vertical="top"/>
      <protection locked="0"/>
    </xf>
    <xf numFmtId="171" fontId="246" fillId="0" borderId="1" xfId="0" applyNumberFormat="1" applyFont="1" applyBorder="1" applyAlignment="1">
      <alignment horizontal="right" vertical="top"/>
    </xf>
    <xf numFmtId="4" fontId="247" fillId="0" borderId="1" xfId="0" applyNumberFormat="1" applyFont="1" applyBorder="1" applyAlignment="1">
      <alignment horizontal="right" vertical="top"/>
    </xf>
    <xf numFmtId="4" fontId="248" fillId="0" borderId="1" xfId="0" applyNumberFormat="1" applyFont="1" applyBorder="1" applyAlignment="1">
      <alignment horizontal="right" vertical="top"/>
    </xf>
    <xf numFmtId="0" fontId="249" fillId="0" borderId="0" xfId="0" applyFont="1"/>
    <xf numFmtId="0" fontId="250" fillId="3" borderId="1" xfId="0" applyFont="1" applyFill="1" applyBorder="1" applyAlignment="1">
      <alignment horizontal="left"/>
    </xf>
    <xf numFmtId="0" fontId="258" fillId="3" borderId="1" xfId="0" applyFont="1" applyFill="1" applyBorder="1" applyAlignment="1">
      <alignment horizontal="left"/>
    </xf>
    <xf numFmtId="0" fontId="259" fillId="3" borderId="1" xfId="0" applyFont="1" applyFill="1" applyBorder="1" applyAlignment="1">
      <alignment horizontal="left"/>
    </xf>
    <xf numFmtId="4" fontId="260" fillId="3" borderId="1" xfId="0" applyNumberFormat="1" applyFont="1" applyFill="1" applyBorder="1" applyAlignment="1">
      <alignment horizontal="right"/>
    </xf>
    <xf numFmtId="0" fontId="261" fillId="0" borderId="0" xfId="0" applyFont="1"/>
    <xf numFmtId="0" fontId="262" fillId="0" borderId="1" xfId="0" applyFont="1" applyBorder="1" applyAlignment="1">
      <alignment horizontal="left" vertical="top"/>
    </xf>
    <xf numFmtId="0" fontId="263" fillId="0" borderId="1" xfId="0" applyFont="1" applyBorder="1" applyAlignment="1">
      <alignment horizontal="left" vertical="top" wrapText="1"/>
    </xf>
    <xf numFmtId="0" fontId="264" fillId="0" borderId="1" xfId="0" applyFont="1" applyBorder="1" applyAlignment="1">
      <alignment horizontal="center" vertical="top"/>
    </xf>
    <xf numFmtId="168" fontId="265" fillId="0" borderId="1" xfId="0" applyNumberFormat="1" applyFont="1" applyBorder="1" applyAlignment="1">
      <alignment horizontal="right" vertical="top"/>
    </xf>
    <xf numFmtId="169" fontId="266" fillId="0" borderId="1" xfId="0" applyNumberFormat="1" applyFont="1" applyBorder="1" applyAlignment="1">
      <alignment horizontal="right" vertical="top"/>
    </xf>
    <xf numFmtId="169" fontId="267" fillId="0" borderId="1" xfId="0" applyNumberFormat="1" applyFont="1" applyBorder="1" applyAlignment="1">
      <alignment horizontal="right" vertical="top"/>
    </xf>
    <xf numFmtId="169" fontId="268" fillId="0" borderId="1" xfId="0" applyNumberFormat="1" applyFont="1" applyBorder="1" applyAlignment="1">
      <alignment horizontal="right" vertical="top"/>
    </xf>
    <xf numFmtId="170" fontId="269" fillId="2" borderId="1" xfId="0" applyNumberFormat="1" applyFont="1" applyFill="1" applyBorder="1" applyAlignment="1" applyProtection="1">
      <alignment horizontal="right" vertical="top"/>
      <protection locked="0"/>
    </xf>
    <xf numFmtId="171" fontId="270" fillId="0" borderId="1" xfId="0" applyNumberFormat="1" applyFont="1" applyBorder="1" applyAlignment="1">
      <alignment horizontal="right" vertical="top"/>
    </xf>
    <xf numFmtId="4" fontId="271" fillId="0" borderId="1" xfId="0" applyNumberFormat="1" applyFont="1" applyBorder="1" applyAlignment="1">
      <alignment horizontal="right" vertical="top"/>
    </xf>
    <xf numFmtId="4" fontId="272" fillId="0" borderId="1" xfId="0" applyNumberFormat="1" applyFont="1" applyBorder="1" applyAlignment="1">
      <alignment horizontal="right" vertical="top"/>
    </xf>
    <xf numFmtId="0" fontId="273" fillId="0" borderId="0" xfId="0" applyFont="1"/>
    <xf numFmtId="0" fontId="274" fillId="0" borderId="1" xfId="0" applyFont="1" applyBorder="1" applyAlignment="1">
      <alignment horizontal="left" vertical="top"/>
    </xf>
    <xf numFmtId="0" fontId="275" fillId="0" borderId="1" xfId="0" applyFont="1" applyBorder="1" applyAlignment="1">
      <alignment horizontal="left" vertical="top" wrapText="1"/>
    </xf>
    <xf numFmtId="0" fontId="276" fillId="0" borderId="1" xfId="0" applyFont="1" applyBorder="1" applyAlignment="1">
      <alignment horizontal="center" vertical="top"/>
    </xf>
    <xf numFmtId="168" fontId="277" fillId="0" borderId="1" xfId="0" applyNumberFormat="1" applyFont="1" applyBorder="1" applyAlignment="1">
      <alignment horizontal="right" vertical="top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169" fontId="280" fillId="0" borderId="1" xfId="0" applyNumberFormat="1" applyFont="1" applyBorder="1" applyAlignment="1">
      <alignment horizontal="right" vertical="top"/>
    </xf>
    <xf numFmtId="170" fontId="281" fillId="2" borderId="1" xfId="0" applyNumberFormat="1" applyFont="1" applyFill="1" applyBorder="1" applyAlignment="1" applyProtection="1">
      <alignment horizontal="right" vertical="top"/>
      <protection locked="0"/>
    </xf>
    <xf numFmtId="171" fontId="282" fillId="0" borderId="1" xfId="0" applyNumberFormat="1" applyFont="1" applyBorder="1" applyAlignment="1">
      <alignment horizontal="right" vertical="top"/>
    </xf>
    <xf numFmtId="4" fontId="283" fillId="0" borderId="1" xfId="0" applyNumberFormat="1" applyFont="1" applyBorder="1" applyAlignment="1">
      <alignment horizontal="right" vertical="top"/>
    </xf>
    <xf numFmtId="4" fontId="284" fillId="0" borderId="1" xfId="0" applyNumberFormat="1" applyFont="1" applyBorder="1" applyAlignment="1">
      <alignment horizontal="right" vertical="top"/>
    </xf>
    <xf numFmtId="0" fontId="285" fillId="0" borderId="0" xfId="0" applyFont="1"/>
    <xf numFmtId="0" fontId="286" fillId="0" borderId="1" xfId="0" applyFont="1" applyBorder="1" applyAlignment="1">
      <alignment horizontal="left" vertical="top"/>
    </xf>
    <xf numFmtId="0" fontId="287" fillId="0" borderId="1" xfId="0" applyFont="1" applyBorder="1" applyAlignment="1">
      <alignment horizontal="left" vertical="top" wrapText="1"/>
    </xf>
    <xf numFmtId="0" fontId="288" fillId="0" borderId="1" xfId="0" applyFont="1" applyBorder="1" applyAlignment="1">
      <alignment horizontal="center" vertical="top"/>
    </xf>
    <xf numFmtId="168" fontId="289" fillId="0" borderId="1" xfId="0" applyNumberFormat="1" applyFont="1" applyBorder="1" applyAlignment="1">
      <alignment horizontal="right" vertical="top"/>
    </xf>
    <xf numFmtId="169" fontId="290" fillId="0" borderId="1" xfId="0" applyNumberFormat="1" applyFont="1" applyBorder="1" applyAlignment="1">
      <alignment horizontal="right" vertical="top"/>
    </xf>
    <xf numFmtId="169" fontId="291" fillId="0" borderId="1" xfId="0" applyNumberFormat="1" applyFont="1" applyBorder="1" applyAlignment="1">
      <alignment horizontal="right" vertical="top"/>
    </xf>
    <xf numFmtId="169" fontId="292" fillId="0" borderId="1" xfId="0" applyNumberFormat="1" applyFont="1" applyBorder="1" applyAlignment="1">
      <alignment horizontal="right" vertical="top"/>
    </xf>
    <xf numFmtId="170" fontId="293" fillId="2" borderId="1" xfId="0" applyNumberFormat="1" applyFont="1" applyFill="1" applyBorder="1" applyAlignment="1" applyProtection="1">
      <alignment horizontal="right" vertical="top"/>
      <protection locked="0"/>
    </xf>
    <xf numFmtId="171" fontId="294" fillId="0" borderId="1" xfId="0" applyNumberFormat="1" applyFont="1" applyBorder="1" applyAlignment="1">
      <alignment horizontal="right" vertical="top"/>
    </xf>
    <xf numFmtId="4" fontId="295" fillId="0" borderId="1" xfId="0" applyNumberFormat="1" applyFont="1" applyBorder="1" applyAlignment="1">
      <alignment horizontal="right" vertical="top"/>
    </xf>
    <xf numFmtId="4" fontId="296" fillId="0" borderId="1" xfId="0" applyNumberFormat="1" applyFont="1" applyBorder="1" applyAlignment="1">
      <alignment horizontal="right" vertical="top"/>
    </xf>
    <xf numFmtId="0" fontId="297" fillId="0" borderId="0" xfId="0" applyFont="1"/>
    <xf numFmtId="0" fontId="298" fillId="0" borderId="1" xfId="0" applyFont="1" applyBorder="1" applyAlignment="1">
      <alignment horizontal="left" vertical="top"/>
    </xf>
    <xf numFmtId="0" fontId="299" fillId="0" borderId="1" xfId="0" applyFont="1" applyBorder="1" applyAlignment="1">
      <alignment horizontal="left" vertical="top" wrapText="1"/>
    </xf>
    <xf numFmtId="0" fontId="300" fillId="0" borderId="1" xfId="0" applyFont="1" applyBorder="1" applyAlignment="1">
      <alignment horizontal="center" vertical="top"/>
    </xf>
    <xf numFmtId="168" fontId="301" fillId="0" borderId="1" xfId="0" applyNumberFormat="1" applyFont="1" applyBorder="1" applyAlignment="1">
      <alignment horizontal="right" vertical="top"/>
    </xf>
    <xf numFmtId="169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69" fontId="304" fillId="0" borderId="1" xfId="0" applyNumberFormat="1" applyFont="1" applyBorder="1" applyAlignment="1">
      <alignment horizontal="right" vertical="top"/>
    </xf>
    <xf numFmtId="170" fontId="305" fillId="2" borderId="1" xfId="0" applyNumberFormat="1" applyFont="1" applyFill="1" applyBorder="1" applyAlignment="1" applyProtection="1">
      <alignment horizontal="right" vertical="top"/>
      <protection locked="0"/>
    </xf>
    <xf numFmtId="171" fontId="306" fillId="0" borderId="1" xfId="0" applyNumberFormat="1" applyFont="1" applyBorder="1" applyAlignment="1">
      <alignment horizontal="right" vertical="top"/>
    </xf>
    <xf numFmtId="4" fontId="307" fillId="0" borderId="1" xfId="0" applyNumberFormat="1" applyFont="1" applyBorder="1" applyAlignment="1">
      <alignment horizontal="right" vertical="top"/>
    </xf>
    <xf numFmtId="4" fontId="308" fillId="0" borderId="1" xfId="0" applyNumberFormat="1" applyFont="1" applyBorder="1" applyAlignment="1">
      <alignment horizontal="right" vertical="top"/>
    </xf>
    <xf numFmtId="0" fontId="309" fillId="0" borderId="0" xfId="0" applyFont="1"/>
    <xf numFmtId="0" fontId="310" fillId="0" borderId="1" xfId="0" applyFont="1" applyBorder="1" applyAlignment="1">
      <alignment horizontal="left" vertical="top"/>
    </xf>
    <xf numFmtId="0" fontId="311" fillId="0" borderId="1" xfId="0" applyFont="1" applyBorder="1" applyAlignment="1">
      <alignment horizontal="left" vertical="top" wrapText="1"/>
    </xf>
    <xf numFmtId="0" fontId="312" fillId="0" borderId="1" xfId="0" applyFont="1" applyBorder="1" applyAlignment="1">
      <alignment horizontal="center" vertical="top"/>
    </xf>
    <xf numFmtId="168" fontId="313" fillId="0" borderId="1" xfId="0" applyNumberFormat="1" applyFont="1" applyBorder="1" applyAlignment="1">
      <alignment horizontal="right" vertical="top"/>
    </xf>
    <xf numFmtId="169" fontId="314" fillId="0" borderId="1" xfId="0" applyNumberFormat="1" applyFont="1" applyBorder="1" applyAlignment="1">
      <alignment horizontal="right" vertical="top"/>
    </xf>
    <xf numFmtId="169" fontId="315" fillId="0" borderId="1" xfId="0" applyNumberFormat="1" applyFont="1" applyBorder="1" applyAlignment="1">
      <alignment horizontal="right" vertical="top"/>
    </xf>
    <xf numFmtId="169" fontId="316" fillId="0" borderId="1" xfId="0" applyNumberFormat="1" applyFont="1" applyBorder="1" applyAlignment="1">
      <alignment horizontal="right" vertical="top"/>
    </xf>
    <xf numFmtId="170" fontId="317" fillId="2" borderId="1" xfId="0" applyNumberFormat="1" applyFont="1" applyFill="1" applyBorder="1" applyAlignment="1" applyProtection="1">
      <alignment horizontal="right" vertical="top"/>
      <protection locked="0"/>
    </xf>
    <xf numFmtId="171" fontId="318" fillId="0" borderId="1" xfId="0" applyNumberFormat="1" applyFont="1" applyBorder="1" applyAlignment="1">
      <alignment horizontal="right" vertical="top"/>
    </xf>
    <xf numFmtId="4" fontId="319" fillId="0" borderId="1" xfId="0" applyNumberFormat="1" applyFont="1" applyBorder="1" applyAlignment="1">
      <alignment horizontal="right" vertical="top"/>
    </xf>
    <xf numFmtId="4" fontId="320" fillId="0" borderId="1" xfId="0" applyNumberFormat="1" applyFont="1" applyBorder="1" applyAlignment="1">
      <alignment horizontal="right" vertical="top"/>
    </xf>
    <xf numFmtId="0" fontId="321" fillId="0" borderId="0" xfId="0" applyFont="1"/>
    <xf numFmtId="0" fontId="322" fillId="3" borderId="1" xfId="0" applyFont="1" applyFill="1" applyBorder="1" applyAlignment="1">
      <alignment horizontal="left"/>
    </xf>
    <xf numFmtId="0" fontId="330" fillId="3" borderId="1" xfId="0" applyFont="1" applyFill="1" applyBorder="1" applyAlignment="1">
      <alignment horizontal="left"/>
    </xf>
    <xf numFmtId="0" fontId="331" fillId="3" borderId="1" xfId="0" applyFont="1" applyFill="1" applyBorder="1" applyAlignment="1">
      <alignment horizontal="left"/>
    </xf>
    <xf numFmtId="4" fontId="332" fillId="3" borderId="1" xfId="0" applyNumberFormat="1" applyFont="1" applyFill="1" applyBorder="1" applyAlignment="1">
      <alignment horizontal="right"/>
    </xf>
    <xf numFmtId="0" fontId="333" fillId="0" borderId="0" xfId="0" applyFont="1"/>
    <xf numFmtId="0" fontId="334" fillId="0" borderId="1" xfId="0" applyFont="1" applyBorder="1" applyAlignment="1">
      <alignment horizontal="left" vertical="top"/>
    </xf>
    <xf numFmtId="0" fontId="335" fillId="0" borderId="1" xfId="0" applyFont="1" applyBorder="1" applyAlignment="1">
      <alignment horizontal="left" vertical="top" wrapText="1"/>
    </xf>
    <xf numFmtId="0" fontId="336" fillId="0" borderId="1" xfId="0" applyFont="1" applyBorder="1" applyAlignment="1">
      <alignment horizontal="center" vertical="top"/>
    </xf>
    <xf numFmtId="168" fontId="337" fillId="0" borderId="1" xfId="0" applyNumberFormat="1" applyFont="1" applyBorder="1" applyAlignment="1">
      <alignment horizontal="right" vertical="top"/>
    </xf>
    <xf numFmtId="169" fontId="338" fillId="0" borderId="1" xfId="0" applyNumberFormat="1" applyFont="1" applyBorder="1" applyAlignment="1">
      <alignment horizontal="right" vertical="top"/>
    </xf>
    <xf numFmtId="169" fontId="339" fillId="0" borderId="1" xfId="0" applyNumberFormat="1" applyFont="1" applyBorder="1" applyAlignment="1">
      <alignment horizontal="right" vertical="top"/>
    </xf>
    <xf numFmtId="169" fontId="340" fillId="0" borderId="1" xfId="0" applyNumberFormat="1" applyFont="1" applyBorder="1" applyAlignment="1">
      <alignment horizontal="right" vertical="top"/>
    </xf>
    <xf numFmtId="170" fontId="341" fillId="2" borderId="1" xfId="0" applyNumberFormat="1" applyFont="1" applyFill="1" applyBorder="1" applyAlignment="1" applyProtection="1">
      <alignment horizontal="right" vertical="top"/>
      <protection locked="0"/>
    </xf>
    <xf numFmtId="171" fontId="342" fillId="0" borderId="1" xfId="0" applyNumberFormat="1" applyFont="1" applyBorder="1" applyAlignment="1">
      <alignment horizontal="right" vertical="top"/>
    </xf>
    <xf numFmtId="4" fontId="343" fillId="0" borderId="1" xfId="0" applyNumberFormat="1" applyFont="1" applyBorder="1" applyAlignment="1">
      <alignment horizontal="right" vertical="top"/>
    </xf>
    <xf numFmtId="4" fontId="344" fillId="0" borderId="1" xfId="0" applyNumberFormat="1" applyFont="1" applyBorder="1" applyAlignment="1">
      <alignment horizontal="right" vertical="top"/>
    </xf>
    <xf numFmtId="0" fontId="345" fillId="0" borderId="0" xfId="0" applyFont="1"/>
    <xf numFmtId="0" fontId="346" fillId="0" borderId="1" xfId="0" applyFont="1" applyBorder="1" applyAlignment="1">
      <alignment horizontal="left" vertical="top"/>
    </xf>
    <xf numFmtId="0" fontId="347" fillId="0" borderId="1" xfId="0" applyFont="1" applyBorder="1" applyAlignment="1">
      <alignment horizontal="left" vertical="top" wrapText="1"/>
    </xf>
    <xf numFmtId="0" fontId="348" fillId="0" borderId="1" xfId="0" applyFont="1" applyBorder="1" applyAlignment="1">
      <alignment horizontal="center" vertical="top"/>
    </xf>
    <xf numFmtId="168" fontId="349" fillId="0" borderId="1" xfId="0" applyNumberFormat="1" applyFont="1" applyBorder="1" applyAlignment="1">
      <alignment horizontal="right" vertical="top"/>
    </xf>
    <xf numFmtId="169" fontId="350" fillId="0" borderId="1" xfId="0" applyNumberFormat="1" applyFont="1" applyBorder="1" applyAlignment="1">
      <alignment horizontal="right" vertical="top"/>
    </xf>
    <xf numFmtId="169" fontId="351" fillId="0" borderId="1" xfId="0" applyNumberFormat="1" applyFont="1" applyBorder="1" applyAlignment="1">
      <alignment horizontal="right" vertical="top"/>
    </xf>
    <xf numFmtId="169" fontId="352" fillId="0" borderId="1" xfId="0" applyNumberFormat="1" applyFont="1" applyBorder="1" applyAlignment="1">
      <alignment horizontal="right" vertical="top"/>
    </xf>
    <xf numFmtId="170" fontId="353" fillId="2" borderId="1" xfId="0" applyNumberFormat="1" applyFont="1" applyFill="1" applyBorder="1" applyAlignment="1" applyProtection="1">
      <alignment horizontal="right" vertical="top"/>
      <protection locked="0"/>
    </xf>
    <xf numFmtId="171" fontId="354" fillId="0" borderId="1" xfId="0" applyNumberFormat="1" applyFont="1" applyBorder="1" applyAlignment="1">
      <alignment horizontal="right" vertical="top"/>
    </xf>
    <xf numFmtId="4" fontId="355" fillId="0" borderId="1" xfId="0" applyNumberFormat="1" applyFont="1" applyBorder="1" applyAlignment="1">
      <alignment horizontal="right" vertical="top"/>
    </xf>
    <xf numFmtId="4" fontId="356" fillId="0" borderId="1" xfId="0" applyNumberFormat="1" applyFont="1" applyBorder="1" applyAlignment="1">
      <alignment horizontal="right" vertical="top"/>
    </xf>
    <xf numFmtId="0" fontId="357" fillId="0" borderId="0" xfId="0" applyFont="1"/>
    <xf numFmtId="0" fontId="358" fillId="0" borderId="1" xfId="0" applyFont="1" applyBorder="1" applyAlignment="1">
      <alignment horizontal="left" vertical="top"/>
    </xf>
    <xf numFmtId="0" fontId="359" fillId="0" borderId="1" xfId="0" applyFont="1" applyBorder="1" applyAlignment="1">
      <alignment horizontal="left" vertical="top" wrapText="1"/>
    </xf>
    <xf numFmtId="0" fontId="360" fillId="0" borderId="1" xfId="0" applyFont="1" applyBorder="1" applyAlignment="1">
      <alignment horizontal="center" vertical="top"/>
    </xf>
    <xf numFmtId="168" fontId="361" fillId="0" borderId="1" xfId="0" applyNumberFormat="1" applyFont="1" applyBorder="1" applyAlignment="1">
      <alignment horizontal="right" vertical="top"/>
    </xf>
    <xf numFmtId="169" fontId="362" fillId="0" borderId="1" xfId="0" applyNumberFormat="1" applyFont="1" applyBorder="1" applyAlignment="1">
      <alignment horizontal="right" vertical="top"/>
    </xf>
    <xf numFmtId="169" fontId="363" fillId="0" borderId="1" xfId="0" applyNumberFormat="1" applyFont="1" applyBorder="1" applyAlignment="1">
      <alignment horizontal="right" vertical="top"/>
    </xf>
    <xf numFmtId="169" fontId="364" fillId="0" borderId="1" xfId="0" applyNumberFormat="1" applyFont="1" applyBorder="1" applyAlignment="1">
      <alignment horizontal="right" vertical="top"/>
    </xf>
    <xf numFmtId="170" fontId="365" fillId="2" borderId="1" xfId="0" applyNumberFormat="1" applyFont="1" applyFill="1" applyBorder="1" applyAlignment="1" applyProtection="1">
      <alignment horizontal="right" vertical="top"/>
      <protection locked="0"/>
    </xf>
    <xf numFmtId="171" fontId="366" fillId="0" borderId="1" xfId="0" applyNumberFormat="1" applyFont="1" applyBorder="1" applyAlignment="1">
      <alignment horizontal="right" vertical="top"/>
    </xf>
    <xf numFmtId="4" fontId="367" fillId="0" borderId="1" xfId="0" applyNumberFormat="1" applyFont="1" applyBorder="1" applyAlignment="1">
      <alignment horizontal="right" vertical="top"/>
    </xf>
    <xf numFmtId="4" fontId="368" fillId="0" borderId="1" xfId="0" applyNumberFormat="1" applyFont="1" applyBorder="1" applyAlignment="1">
      <alignment horizontal="right" vertical="top"/>
    </xf>
    <xf numFmtId="0" fontId="369" fillId="0" borderId="0" xfId="0" applyFont="1"/>
    <xf numFmtId="0" fontId="370" fillId="0" borderId="1" xfId="0" applyFont="1" applyBorder="1" applyAlignment="1">
      <alignment horizontal="left" vertical="top"/>
    </xf>
    <xf numFmtId="0" fontId="371" fillId="0" borderId="1" xfId="0" applyFont="1" applyBorder="1" applyAlignment="1">
      <alignment horizontal="left" vertical="top" wrapText="1"/>
    </xf>
    <xf numFmtId="0" fontId="372" fillId="0" borderId="1" xfId="0" applyFont="1" applyBorder="1" applyAlignment="1">
      <alignment horizontal="center" vertical="top"/>
    </xf>
    <xf numFmtId="168" fontId="373" fillId="0" borderId="1" xfId="0" applyNumberFormat="1" applyFont="1" applyBorder="1" applyAlignment="1">
      <alignment horizontal="right" vertical="top"/>
    </xf>
    <xf numFmtId="169" fontId="374" fillId="0" borderId="1" xfId="0" applyNumberFormat="1" applyFont="1" applyBorder="1" applyAlignment="1">
      <alignment horizontal="right" vertical="top"/>
    </xf>
    <xf numFmtId="169" fontId="375" fillId="0" borderId="1" xfId="0" applyNumberFormat="1" applyFont="1" applyBorder="1" applyAlignment="1">
      <alignment horizontal="right" vertical="top"/>
    </xf>
    <xf numFmtId="169" fontId="376" fillId="0" borderId="1" xfId="0" applyNumberFormat="1" applyFont="1" applyBorder="1" applyAlignment="1">
      <alignment horizontal="right" vertical="top"/>
    </xf>
    <xf numFmtId="170" fontId="377" fillId="2" borderId="1" xfId="0" applyNumberFormat="1" applyFont="1" applyFill="1" applyBorder="1" applyAlignment="1" applyProtection="1">
      <alignment horizontal="right" vertical="top"/>
      <protection locked="0"/>
    </xf>
    <xf numFmtId="171" fontId="378" fillId="0" borderId="1" xfId="0" applyNumberFormat="1" applyFont="1" applyBorder="1" applyAlignment="1">
      <alignment horizontal="right" vertical="top"/>
    </xf>
    <xf numFmtId="4" fontId="379" fillId="0" borderId="1" xfId="0" applyNumberFormat="1" applyFont="1" applyBorder="1" applyAlignment="1">
      <alignment horizontal="right" vertical="top"/>
    </xf>
    <xf numFmtId="4" fontId="380" fillId="0" borderId="1" xfId="0" applyNumberFormat="1" applyFont="1" applyBorder="1" applyAlignment="1">
      <alignment horizontal="right" vertical="top"/>
    </xf>
    <xf numFmtId="0" fontId="381" fillId="0" borderId="0" xfId="0" applyFont="1"/>
    <xf numFmtId="0" fontId="382" fillId="3" borderId="1" xfId="0" applyFont="1" applyFill="1" applyBorder="1" applyAlignment="1">
      <alignment horizontal="left"/>
    </xf>
    <xf numFmtId="0" fontId="390" fillId="3" borderId="1" xfId="0" applyFont="1" applyFill="1" applyBorder="1" applyAlignment="1">
      <alignment horizontal="left"/>
    </xf>
    <xf numFmtId="0" fontId="391" fillId="3" borderId="1" xfId="0" applyFont="1" applyFill="1" applyBorder="1" applyAlignment="1">
      <alignment horizontal="left"/>
    </xf>
    <xf numFmtId="4" fontId="392" fillId="3" borderId="1" xfId="0" applyNumberFormat="1" applyFont="1" applyFill="1" applyBorder="1" applyAlignment="1">
      <alignment horizontal="right"/>
    </xf>
    <xf numFmtId="0" fontId="393" fillId="0" borderId="0" xfId="0" applyFont="1"/>
    <xf numFmtId="0" fontId="394" fillId="0" borderId="1" xfId="0" applyFont="1" applyBorder="1" applyAlignment="1">
      <alignment horizontal="left" vertical="top"/>
    </xf>
    <xf numFmtId="0" fontId="395" fillId="0" borderId="1" xfId="0" applyFont="1" applyBorder="1" applyAlignment="1">
      <alignment horizontal="left" vertical="top" wrapText="1"/>
    </xf>
    <xf numFmtId="0" fontId="396" fillId="0" borderId="1" xfId="0" applyFont="1" applyBorder="1" applyAlignment="1">
      <alignment horizontal="center" vertical="top"/>
    </xf>
    <xf numFmtId="168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69" fontId="399" fillId="0" borderId="1" xfId="0" applyNumberFormat="1" applyFont="1" applyBorder="1" applyAlignment="1">
      <alignment horizontal="right" vertical="top"/>
    </xf>
    <xf numFmtId="169" fontId="400" fillId="0" borderId="1" xfId="0" applyNumberFormat="1" applyFont="1" applyBorder="1" applyAlignment="1">
      <alignment horizontal="right" vertical="top"/>
    </xf>
    <xf numFmtId="170" fontId="401" fillId="2" borderId="1" xfId="0" applyNumberFormat="1" applyFont="1" applyFill="1" applyBorder="1" applyAlignment="1" applyProtection="1">
      <alignment horizontal="right" vertical="top"/>
      <protection locked="0"/>
    </xf>
    <xf numFmtId="171" fontId="402" fillId="0" borderId="1" xfId="0" applyNumberFormat="1" applyFont="1" applyBorder="1" applyAlignment="1">
      <alignment horizontal="right" vertical="top"/>
    </xf>
    <xf numFmtId="4" fontId="403" fillId="0" borderId="1" xfId="0" applyNumberFormat="1" applyFont="1" applyBorder="1" applyAlignment="1">
      <alignment horizontal="right" vertical="top"/>
    </xf>
    <xf numFmtId="4" fontId="404" fillId="0" borderId="1" xfId="0" applyNumberFormat="1" applyFont="1" applyBorder="1" applyAlignment="1">
      <alignment horizontal="right" vertical="top"/>
    </xf>
    <xf numFmtId="0" fontId="405" fillId="0" borderId="0" xfId="0" applyFont="1"/>
    <xf numFmtId="0" fontId="406" fillId="0" borderId="1" xfId="0" applyFont="1" applyBorder="1" applyAlignment="1">
      <alignment horizontal="left" vertical="top"/>
    </xf>
    <xf numFmtId="0" fontId="407" fillId="0" borderId="1" xfId="0" applyFont="1" applyBorder="1" applyAlignment="1">
      <alignment horizontal="left" vertical="top" wrapText="1"/>
    </xf>
    <xf numFmtId="0" fontId="408" fillId="0" borderId="1" xfId="0" applyFont="1" applyBorder="1" applyAlignment="1">
      <alignment horizontal="center" vertical="top"/>
    </xf>
    <xf numFmtId="168" fontId="409" fillId="0" borderId="1" xfId="0" applyNumberFormat="1" applyFont="1" applyBorder="1" applyAlignment="1">
      <alignment horizontal="right" vertical="top"/>
    </xf>
    <xf numFmtId="169" fontId="410" fillId="0" borderId="1" xfId="0" applyNumberFormat="1" applyFont="1" applyBorder="1" applyAlignment="1">
      <alignment horizontal="right" vertical="top"/>
    </xf>
    <xf numFmtId="169" fontId="411" fillId="0" borderId="1" xfId="0" applyNumberFormat="1" applyFont="1" applyBorder="1" applyAlignment="1">
      <alignment horizontal="right" vertical="top"/>
    </xf>
    <xf numFmtId="169" fontId="412" fillId="0" borderId="1" xfId="0" applyNumberFormat="1" applyFont="1" applyBorder="1" applyAlignment="1">
      <alignment horizontal="right" vertical="top"/>
    </xf>
    <xf numFmtId="170" fontId="413" fillId="2" borderId="1" xfId="0" applyNumberFormat="1" applyFont="1" applyFill="1" applyBorder="1" applyAlignment="1" applyProtection="1">
      <alignment horizontal="right" vertical="top"/>
      <protection locked="0"/>
    </xf>
    <xf numFmtId="171" fontId="414" fillId="0" borderId="1" xfId="0" applyNumberFormat="1" applyFont="1" applyBorder="1" applyAlignment="1">
      <alignment horizontal="right" vertical="top"/>
    </xf>
    <xf numFmtId="4" fontId="415" fillId="0" borderId="1" xfId="0" applyNumberFormat="1" applyFont="1" applyBorder="1" applyAlignment="1">
      <alignment horizontal="right" vertical="top"/>
    </xf>
    <xf numFmtId="4" fontId="416" fillId="0" borderId="1" xfId="0" applyNumberFormat="1" applyFont="1" applyBorder="1" applyAlignment="1">
      <alignment horizontal="right" vertical="top"/>
    </xf>
    <xf numFmtId="0" fontId="417" fillId="0" borderId="0" xfId="0" applyFont="1"/>
    <xf numFmtId="0" fontId="418" fillId="0" borderId="1" xfId="0" applyFont="1" applyBorder="1" applyAlignment="1">
      <alignment horizontal="left" vertical="top"/>
    </xf>
    <xf numFmtId="0" fontId="419" fillId="0" borderId="1" xfId="0" applyFont="1" applyBorder="1" applyAlignment="1">
      <alignment horizontal="left" vertical="top" wrapText="1"/>
    </xf>
    <xf numFmtId="0" fontId="420" fillId="0" borderId="1" xfId="0" applyFont="1" applyBorder="1" applyAlignment="1">
      <alignment horizontal="center" vertical="top"/>
    </xf>
    <xf numFmtId="168" fontId="421" fillId="0" borderId="1" xfId="0" applyNumberFormat="1" applyFont="1" applyBorder="1" applyAlignment="1">
      <alignment horizontal="right" vertical="top"/>
    </xf>
    <xf numFmtId="169" fontId="422" fillId="0" borderId="1" xfId="0" applyNumberFormat="1" applyFont="1" applyBorder="1" applyAlignment="1">
      <alignment horizontal="right" vertical="top"/>
    </xf>
    <xf numFmtId="169" fontId="423" fillId="0" borderId="1" xfId="0" applyNumberFormat="1" applyFont="1" applyBorder="1" applyAlignment="1">
      <alignment horizontal="right" vertical="top"/>
    </xf>
    <xf numFmtId="169" fontId="424" fillId="0" borderId="1" xfId="0" applyNumberFormat="1" applyFont="1" applyBorder="1" applyAlignment="1">
      <alignment horizontal="right" vertical="top"/>
    </xf>
    <xf numFmtId="170" fontId="425" fillId="2" borderId="1" xfId="0" applyNumberFormat="1" applyFont="1" applyFill="1" applyBorder="1" applyAlignment="1" applyProtection="1">
      <alignment horizontal="right" vertical="top"/>
      <protection locked="0"/>
    </xf>
    <xf numFmtId="171" fontId="426" fillId="0" borderId="1" xfId="0" applyNumberFormat="1" applyFont="1" applyBorder="1" applyAlignment="1">
      <alignment horizontal="right" vertical="top"/>
    </xf>
    <xf numFmtId="4" fontId="427" fillId="0" borderId="1" xfId="0" applyNumberFormat="1" applyFont="1" applyBorder="1" applyAlignment="1">
      <alignment horizontal="right" vertical="top"/>
    </xf>
    <xf numFmtId="4" fontId="428" fillId="0" borderId="1" xfId="0" applyNumberFormat="1" applyFont="1" applyBorder="1" applyAlignment="1">
      <alignment horizontal="right" vertical="top"/>
    </xf>
    <xf numFmtId="0" fontId="429" fillId="0" borderId="0" xfId="0" applyFont="1"/>
    <xf numFmtId="0" fontId="430" fillId="0" borderId="1" xfId="0" applyFont="1" applyBorder="1" applyAlignment="1">
      <alignment horizontal="left" vertical="top"/>
    </xf>
    <xf numFmtId="0" fontId="431" fillId="0" borderId="1" xfId="0" applyFont="1" applyBorder="1" applyAlignment="1">
      <alignment horizontal="left" vertical="top" wrapText="1"/>
    </xf>
    <xf numFmtId="0" fontId="432" fillId="0" borderId="1" xfId="0" applyFont="1" applyBorder="1" applyAlignment="1">
      <alignment horizontal="center" vertical="top"/>
    </xf>
    <xf numFmtId="168" fontId="433" fillId="0" borderId="1" xfId="0" applyNumberFormat="1" applyFont="1" applyBorder="1" applyAlignment="1">
      <alignment horizontal="right" vertical="top"/>
    </xf>
    <xf numFmtId="169" fontId="434" fillId="0" borderId="1" xfId="0" applyNumberFormat="1" applyFont="1" applyBorder="1" applyAlignment="1">
      <alignment horizontal="right" vertical="top"/>
    </xf>
    <xf numFmtId="169" fontId="435" fillId="0" borderId="1" xfId="0" applyNumberFormat="1" applyFont="1" applyBorder="1" applyAlignment="1">
      <alignment horizontal="right" vertical="top"/>
    </xf>
    <xf numFmtId="169" fontId="436" fillId="0" borderId="1" xfId="0" applyNumberFormat="1" applyFont="1" applyBorder="1" applyAlignment="1">
      <alignment horizontal="right" vertical="top"/>
    </xf>
    <xf numFmtId="170" fontId="437" fillId="2" borderId="1" xfId="0" applyNumberFormat="1" applyFont="1" applyFill="1" applyBorder="1" applyAlignment="1" applyProtection="1">
      <alignment horizontal="right" vertical="top"/>
      <protection locked="0"/>
    </xf>
    <xf numFmtId="171" fontId="438" fillId="0" borderId="1" xfId="0" applyNumberFormat="1" applyFont="1" applyBorder="1" applyAlignment="1">
      <alignment horizontal="right" vertical="top"/>
    </xf>
    <xf numFmtId="4" fontId="439" fillId="0" borderId="1" xfId="0" applyNumberFormat="1" applyFont="1" applyBorder="1" applyAlignment="1">
      <alignment horizontal="right" vertical="top"/>
    </xf>
    <xf numFmtId="4" fontId="440" fillId="0" borderId="1" xfId="0" applyNumberFormat="1" applyFont="1" applyBorder="1" applyAlignment="1">
      <alignment horizontal="right" vertical="top"/>
    </xf>
    <xf numFmtId="0" fontId="441" fillId="0" borderId="0" xfId="0" applyFont="1"/>
    <xf numFmtId="0" fontId="442" fillId="0" borderId="1" xfId="0" applyFont="1" applyBorder="1" applyAlignment="1">
      <alignment horizontal="left" vertical="top"/>
    </xf>
    <xf numFmtId="0" fontId="443" fillId="0" borderId="1" xfId="0" applyFont="1" applyBorder="1" applyAlignment="1">
      <alignment horizontal="left" vertical="top" wrapText="1"/>
    </xf>
    <xf numFmtId="0" fontId="444" fillId="0" borderId="1" xfId="0" applyFont="1" applyBorder="1" applyAlignment="1">
      <alignment horizontal="center" vertical="top"/>
    </xf>
    <xf numFmtId="168" fontId="445" fillId="0" borderId="1" xfId="0" applyNumberFormat="1" applyFont="1" applyBorder="1" applyAlignment="1">
      <alignment horizontal="right" vertical="top"/>
    </xf>
    <xf numFmtId="169" fontId="446" fillId="0" borderId="1" xfId="0" applyNumberFormat="1" applyFont="1" applyBorder="1" applyAlignment="1">
      <alignment horizontal="right" vertical="top"/>
    </xf>
    <xf numFmtId="169" fontId="447" fillId="0" borderId="1" xfId="0" applyNumberFormat="1" applyFont="1" applyBorder="1" applyAlignment="1">
      <alignment horizontal="right" vertical="top"/>
    </xf>
    <xf numFmtId="169" fontId="448" fillId="0" borderId="1" xfId="0" applyNumberFormat="1" applyFont="1" applyBorder="1" applyAlignment="1">
      <alignment horizontal="right" vertical="top"/>
    </xf>
    <xf numFmtId="170" fontId="449" fillId="2" borderId="1" xfId="0" applyNumberFormat="1" applyFont="1" applyFill="1" applyBorder="1" applyAlignment="1" applyProtection="1">
      <alignment horizontal="right" vertical="top"/>
      <protection locked="0"/>
    </xf>
    <xf numFmtId="171" fontId="450" fillId="0" borderId="1" xfId="0" applyNumberFormat="1" applyFont="1" applyBorder="1" applyAlignment="1">
      <alignment horizontal="right" vertical="top"/>
    </xf>
    <xf numFmtId="4" fontId="451" fillId="0" borderId="1" xfId="0" applyNumberFormat="1" applyFont="1" applyBorder="1" applyAlignment="1">
      <alignment horizontal="right" vertical="top"/>
    </xf>
    <xf numFmtId="4" fontId="452" fillId="0" borderId="1" xfId="0" applyNumberFormat="1" applyFont="1" applyBorder="1" applyAlignment="1">
      <alignment horizontal="right" vertical="top"/>
    </xf>
    <xf numFmtId="0" fontId="453" fillId="0" borderId="0" xfId="0" applyFont="1"/>
    <xf numFmtId="0" fontId="454" fillId="3" borderId="1" xfId="0" applyFont="1" applyFill="1" applyBorder="1" applyAlignment="1">
      <alignment horizontal="left"/>
    </xf>
    <xf numFmtId="0" fontId="462" fillId="3" borderId="1" xfId="0" applyFont="1" applyFill="1" applyBorder="1" applyAlignment="1">
      <alignment horizontal="left"/>
    </xf>
    <xf numFmtId="0" fontId="463" fillId="3" borderId="1" xfId="0" applyFont="1" applyFill="1" applyBorder="1" applyAlignment="1">
      <alignment horizontal="left"/>
    </xf>
    <xf numFmtId="4" fontId="464" fillId="3" borderId="1" xfId="0" applyNumberFormat="1" applyFont="1" applyFill="1" applyBorder="1" applyAlignment="1">
      <alignment horizontal="right"/>
    </xf>
    <xf numFmtId="0" fontId="465" fillId="0" borderId="0" xfId="0" applyFont="1"/>
    <xf numFmtId="0" fontId="466" fillId="0" borderId="1" xfId="0" applyFont="1" applyBorder="1" applyAlignment="1">
      <alignment horizontal="left" vertical="top"/>
    </xf>
    <xf numFmtId="0" fontId="467" fillId="0" borderId="1" xfId="0" applyFont="1" applyBorder="1" applyAlignment="1">
      <alignment horizontal="left" vertical="top" wrapText="1"/>
    </xf>
    <xf numFmtId="0" fontId="468" fillId="0" borderId="1" xfId="0" applyFont="1" applyBorder="1" applyAlignment="1">
      <alignment horizontal="center" vertical="top"/>
    </xf>
    <xf numFmtId="168" fontId="469" fillId="0" borderId="1" xfId="0" applyNumberFormat="1" applyFont="1" applyBorder="1" applyAlignment="1">
      <alignment horizontal="right" vertical="top"/>
    </xf>
    <xf numFmtId="169" fontId="470" fillId="0" borderId="1" xfId="0" applyNumberFormat="1" applyFont="1" applyBorder="1" applyAlignment="1">
      <alignment horizontal="right" vertical="top"/>
    </xf>
    <xf numFmtId="169" fontId="471" fillId="0" borderId="1" xfId="0" applyNumberFormat="1" applyFont="1" applyBorder="1" applyAlignment="1">
      <alignment horizontal="right" vertical="top"/>
    </xf>
    <xf numFmtId="169" fontId="472" fillId="0" borderId="1" xfId="0" applyNumberFormat="1" applyFont="1" applyBorder="1" applyAlignment="1">
      <alignment horizontal="right" vertical="top"/>
    </xf>
    <xf numFmtId="170" fontId="473" fillId="2" borderId="1" xfId="0" applyNumberFormat="1" applyFont="1" applyFill="1" applyBorder="1" applyAlignment="1" applyProtection="1">
      <alignment horizontal="right" vertical="top"/>
      <protection locked="0"/>
    </xf>
    <xf numFmtId="171" fontId="474" fillId="0" borderId="1" xfId="0" applyNumberFormat="1" applyFont="1" applyBorder="1" applyAlignment="1">
      <alignment horizontal="right" vertical="top"/>
    </xf>
    <xf numFmtId="4" fontId="475" fillId="0" borderId="1" xfId="0" applyNumberFormat="1" applyFont="1" applyBorder="1" applyAlignment="1">
      <alignment horizontal="right" vertical="top"/>
    </xf>
    <xf numFmtId="4" fontId="476" fillId="0" borderId="1" xfId="0" applyNumberFormat="1" applyFont="1" applyBorder="1" applyAlignment="1">
      <alignment horizontal="right" vertical="top"/>
    </xf>
    <xf numFmtId="0" fontId="477" fillId="0" borderId="0" xfId="0" applyFont="1"/>
    <xf numFmtId="0" fontId="478" fillId="0" borderId="1" xfId="0" applyFont="1" applyBorder="1" applyAlignment="1">
      <alignment horizontal="left" vertical="top"/>
    </xf>
    <xf numFmtId="0" fontId="479" fillId="0" borderId="1" xfId="0" applyFont="1" applyBorder="1" applyAlignment="1">
      <alignment horizontal="left" vertical="top" wrapText="1"/>
    </xf>
    <xf numFmtId="0" fontId="480" fillId="0" borderId="1" xfId="0" applyFont="1" applyBorder="1" applyAlignment="1">
      <alignment horizontal="center" vertical="top"/>
    </xf>
    <xf numFmtId="168" fontId="481" fillId="0" borderId="1" xfId="0" applyNumberFormat="1" applyFont="1" applyBorder="1" applyAlignment="1">
      <alignment horizontal="right" vertical="top"/>
    </xf>
    <xf numFmtId="169" fontId="482" fillId="0" borderId="1" xfId="0" applyNumberFormat="1" applyFont="1" applyBorder="1" applyAlignment="1">
      <alignment horizontal="right" vertical="top"/>
    </xf>
    <xf numFmtId="169" fontId="483" fillId="0" borderId="1" xfId="0" applyNumberFormat="1" applyFont="1" applyBorder="1" applyAlignment="1">
      <alignment horizontal="right" vertical="top"/>
    </xf>
    <xf numFmtId="169" fontId="484" fillId="0" borderId="1" xfId="0" applyNumberFormat="1" applyFont="1" applyBorder="1" applyAlignment="1">
      <alignment horizontal="right" vertical="top"/>
    </xf>
    <xf numFmtId="170" fontId="485" fillId="2" borderId="1" xfId="0" applyNumberFormat="1" applyFont="1" applyFill="1" applyBorder="1" applyAlignment="1" applyProtection="1">
      <alignment horizontal="right" vertical="top"/>
      <protection locked="0"/>
    </xf>
    <xf numFmtId="171" fontId="486" fillId="0" borderId="1" xfId="0" applyNumberFormat="1" applyFont="1" applyBorder="1" applyAlignment="1">
      <alignment horizontal="right" vertical="top"/>
    </xf>
    <xf numFmtId="4" fontId="487" fillId="0" borderId="1" xfId="0" applyNumberFormat="1" applyFont="1" applyBorder="1" applyAlignment="1">
      <alignment horizontal="right" vertical="top"/>
    </xf>
    <xf numFmtId="4" fontId="488" fillId="0" borderId="1" xfId="0" applyNumberFormat="1" applyFont="1" applyBorder="1" applyAlignment="1">
      <alignment horizontal="right" vertical="top"/>
    </xf>
    <xf numFmtId="0" fontId="489" fillId="0" borderId="0" xfId="0" applyFont="1"/>
    <xf numFmtId="0" fontId="490" fillId="0" borderId="1" xfId="0" applyFont="1" applyBorder="1" applyAlignment="1">
      <alignment horizontal="left" vertical="top"/>
    </xf>
    <xf numFmtId="0" fontId="491" fillId="0" borderId="1" xfId="0" applyFont="1" applyBorder="1" applyAlignment="1">
      <alignment horizontal="left" vertical="top" wrapText="1"/>
    </xf>
    <xf numFmtId="0" fontId="492" fillId="0" borderId="1" xfId="0" applyFont="1" applyBorder="1" applyAlignment="1">
      <alignment horizontal="center" vertical="top"/>
    </xf>
    <xf numFmtId="168" fontId="493" fillId="0" borderId="1" xfId="0" applyNumberFormat="1" applyFont="1" applyBorder="1" applyAlignment="1">
      <alignment horizontal="right" vertical="top"/>
    </xf>
    <xf numFmtId="169" fontId="494" fillId="0" borderId="1" xfId="0" applyNumberFormat="1" applyFont="1" applyBorder="1" applyAlignment="1">
      <alignment horizontal="right" vertical="top"/>
    </xf>
    <xf numFmtId="169" fontId="495" fillId="0" borderId="1" xfId="0" applyNumberFormat="1" applyFont="1" applyBorder="1" applyAlignment="1">
      <alignment horizontal="right" vertical="top"/>
    </xf>
    <xf numFmtId="169" fontId="496" fillId="0" borderId="1" xfId="0" applyNumberFormat="1" applyFont="1" applyBorder="1" applyAlignment="1">
      <alignment horizontal="right" vertical="top"/>
    </xf>
    <xf numFmtId="170" fontId="497" fillId="2" borderId="1" xfId="0" applyNumberFormat="1" applyFont="1" applyFill="1" applyBorder="1" applyAlignment="1" applyProtection="1">
      <alignment horizontal="right" vertical="top"/>
      <protection locked="0"/>
    </xf>
    <xf numFmtId="171" fontId="498" fillId="0" borderId="1" xfId="0" applyNumberFormat="1" applyFont="1" applyBorder="1" applyAlignment="1">
      <alignment horizontal="right" vertical="top"/>
    </xf>
    <xf numFmtId="4" fontId="499" fillId="0" borderId="1" xfId="0" applyNumberFormat="1" applyFont="1" applyBorder="1" applyAlignment="1">
      <alignment horizontal="right" vertical="top"/>
    </xf>
    <xf numFmtId="4" fontId="500" fillId="0" borderId="1" xfId="0" applyNumberFormat="1" applyFont="1" applyBorder="1" applyAlignment="1">
      <alignment horizontal="right" vertical="top"/>
    </xf>
    <xf numFmtId="0" fontId="501" fillId="0" borderId="0" xfId="0" applyFont="1"/>
    <xf numFmtId="0" fontId="502" fillId="0" borderId="1" xfId="0" applyFont="1" applyBorder="1" applyAlignment="1">
      <alignment horizontal="left" vertical="top"/>
    </xf>
    <xf numFmtId="0" fontId="503" fillId="0" borderId="1" xfId="0" applyFont="1" applyBorder="1" applyAlignment="1">
      <alignment horizontal="left" vertical="top" wrapText="1"/>
    </xf>
    <xf numFmtId="0" fontId="504" fillId="0" borderId="1" xfId="0" applyFont="1" applyBorder="1" applyAlignment="1">
      <alignment horizontal="center" vertical="top"/>
    </xf>
    <xf numFmtId="168" fontId="505" fillId="0" borderId="1" xfId="0" applyNumberFormat="1" applyFont="1" applyBorder="1" applyAlignment="1">
      <alignment horizontal="right" vertical="top"/>
    </xf>
    <xf numFmtId="169" fontId="506" fillId="0" borderId="1" xfId="0" applyNumberFormat="1" applyFont="1" applyBorder="1" applyAlignment="1">
      <alignment horizontal="right" vertical="top"/>
    </xf>
    <xf numFmtId="169" fontId="507" fillId="0" borderId="1" xfId="0" applyNumberFormat="1" applyFont="1" applyBorder="1" applyAlignment="1">
      <alignment horizontal="right" vertical="top"/>
    </xf>
    <xf numFmtId="169" fontId="508" fillId="0" borderId="1" xfId="0" applyNumberFormat="1" applyFont="1" applyBorder="1" applyAlignment="1">
      <alignment horizontal="right" vertical="top"/>
    </xf>
    <xf numFmtId="170" fontId="509" fillId="2" borderId="1" xfId="0" applyNumberFormat="1" applyFont="1" applyFill="1" applyBorder="1" applyAlignment="1" applyProtection="1">
      <alignment horizontal="right" vertical="top"/>
      <protection locked="0"/>
    </xf>
    <xf numFmtId="171" fontId="510" fillId="0" borderId="1" xfId="0" applyNumberFormat="1" applyFont="1" applyBorder="1" applyAlignment="1">
      <alignment horizontal="right" vertical="top"/>
    </xf>
    <xf numFmtId="4" fontId="511" fillId="0" borderId="1" xfId="0" applyNumberFormat="1" applyFont="1" applyBorder="1" applyAlignment="1">
      <alignment horizontal="right" vertical="top"/>
    </xf>
    <xf numFmtId="4" fontId="512" fillId="0" borderId="1" xfId="0" applyNumberFormat="1" applyFont="1" applyBorder="1" applyAlignment="1">
      <alignment horizontal="right" vertical="top"/>
    </xf>
    <xf numFmtId="0" fontId="513" fillId="0" borderId="0" xfId="0" applyFont="1"/>
    <xf numFmtId="0" fontId="514" fillId="3" borderId="1" xfId="0" applyFont="1" applyFill="1" applyBorder="1" applyAlignment="1">
      <alignment horizontal="left"/>
    </xf>
    <xf numFmtId="0" fontId="522" fillId="3" borderId="1" xfId="0" applyFont="1" applyFill="1" applyBorder="1" applyAlignment="1">
      <alignment horizontal="left"/>
    </xf>
    <xf numFmtId="0" fontId="523" fillId="3" borderId="1" xfId="0" applyFont="1" applyFill="1" applyBorder="1" applyAlignment="1">
      <alignment horizontal="left"/>
    </xf>
    <xf numFmtId="4" fontId="524" fillId="3" borderId="1" xfId="0" applyNumberFormat="1" applyFont="1" applyFill="1" applyBorder="1" applyAlignment="1">
      <alignment horizontal="right"/>
    </xf>
    <xf numFmtId="0" fontId="525" fillId="0" borderId="0" xfId="0" applyFont="1"/>
    <xf numFmtId="0" fontId="526" fillId="0" borderId="1" xfId="0" applyFont="1" applyBorder="1" applyAlignment="1">
      <alignment horizontal="left" vertical="top"/>
    </xf>
    <xf numFmtId="0" fontId="527" fillId="0" borderId="1" xfId="0" applyFont="1" applyBorder="1" applyAlignment="1">
      <alignment horizontal="left" vertical="top" wrapText="1"/>
    </xf>
    <xf numFmtId="0" fontId="528" fillId="0" borderId="1" xfId="0" applyFont="1" applyBorder="1" applyAlignment="1">
      <alignment horizontal="center" vertical="top"/>
    </xf>
    <xf numFmtId="168" fontId="529" fillId="0" borderId="1" xfId="0" applyNumberFormat="1" applyFont="1" applyBorder="1" applyAlignment="1">
      <alignment horizontal="right" vertical="top"/>
    </xf>
    <xf numFmtId="169" fontId="530" fillId="0" borderId="1" xfId="0" applyNumberFormat="1" applyFont="1" applyBorder="1" applyAlignment="1">
      <alignment horizontal="right" vertical="top"/>
    </xf>
    <xf numFmtId="169" fontId="531" fillId="0" borderId="1" xfId="0" applyNumberFormat="1" applyFont="1" applyBorder="1" applyAlignment="1">
      <alignment horizontal="right" vertical="top"/>
    </xf>
    <xf numFmtId="169" fontId="532" fillId="0" borderId="1" xfId="0" applyNumberFormat="1" applyFont="1" applyBorder="1" applyAlignment="1">
      <alignment horizontal="right" vertical="top"/>
    </xf>
    <xf numFmtId="170" fontId="533" fillId="2" borderId="1" xfId="0" applyNumberFormat="1" applyFont="1" applyFill="1" applyBorder="1" applyAlignment="1" applyProtection="1">
      <alignment horizontal="right" vertical="top"/>
      <protection locked="0"/>
    </xf>
    <xf numFmtId="171" fontId="534" fillId="0" borderId="1" xfId="0" applyNumberFormat="1" applyFont="1" applyBorder="1" applyAlignment="1">
      <alignment horizontal="right" vertical="top"/>
    </xf>
    <xf numFmtId="4" fontId="535" fillId="0" borderId="1" xfId="0" applyNumberFormat="1" applyFont="1" applyBorder="1" applyAlignment="1">
      <alignment horizontal="right" vertical="top"/>
    </xf>
    <xf numFmtId="4" fontId="536" fillId="0" borderId="1" xfId="0" applyNumberFormat="1" applyFont="1" applyBorder="1" applyAlignment="1">
      <alignment horizontal="right" vertical="top"/>
    </xf>
    <xf numFmtId="0" fontId="537" fillId="0" borderId="0" xfId="0" applyFont="1"/>
    <xf numFmtId="0" fontId="538" fillId="0" borderId="1" xfId="0" applyFont="1" applyBorder="1" applyAlignment="1">
      <alignment horizontal="left" vertical="top"/>
    </xf>
    <xf numFmtId="0" fontId="539" fillId="0" borderId="1" xfId="0" applyFont="1" applyBorder="1" applyAlignment="1">
      <alignment horizontal="left" vertical="top" wrapText="1"/>
    </xf>
    <xf numFmtId="0" fontId="540" fillId="0" borderId="1" xfId="0" applyFont="1" applyBorder="1" applyAlignment="1">
      <alignment horizontal="center" vertical="top"/>
    </xf>
    <xf numFmtId="168" fontId="541" fillId="0" borderId="1" xfId="0" applyNumberFormat="1" applyFont="1" applyBorder="1" applyAlignment="1">
      <alignment horizontal="right" vertical="top"/>
    </xf>
    <xf numFmtId="169" fontId="542" fillId="0" borderId="1" xfId="0" applyNumberFormat="1" applyFont="1" applyBorder="1" applyAlignment="1">
      <alignment horizontal="right" vertical="top"/>
    </xf>
    <xf numFmtId="169" fontId="543" fillId="0" borderId="1" xfId="0" applyNumberFormat="1" applyFont="1" applyBorder="1" applyAlignment="1">
      <alignment horizontal="right" vertical="top"/>
    </xf>
    <xf numFmtId="169" fontId="544" fillId="0" borderId="1" xfId="0" applyNumberFormat="1" applyFont="1" applyBorder="1" applyAlignment="1">
      <alignment horizontal="right" vertical="top"/>
    </xf>
    <xf numFmtId="170" fontId="545" fillId="2" borderId="1" xfId="0" applyNumberFormat="1" applyFont="1" applyFill="1" applyBorder="1" applyAlignment="1" applyProtection="1">
      <alignment horizontal="right" vertical="top"/>
      <protection locked="0"/>
    </xf>
    <xf numFmtId="171" fontId="546" fillId="0" borderId="1" xfId="0" applyNumberFormat="1" applyFont="1" applyBorder="1" applyAlignment="1">
      <alignment horizontal="right" vertical="top"/>
    </xf>
    <xf numFmtId="4" fontId="547" fillId="0" borderId="1" xfId="0" applyNumberFormat="1" applyFont="1" applyBorder="1" applyAlignment="1">
      <alignment horizontal="right" vertical="top"/>
    </xf>
    <xf numFmtId="4" fontId="548" fillId="0" borderId="1" xfId="0" applyNumberFormat="1" applyFont="1" applyBorder="1" applyAlignment="1">
      <alignment horizontal="right" vertical="top"/>
    </xf>
    <xf numFmtId="0" fontId="549" fillId="0" borderId="0" xfId="0" applyFont="1"/>
    <xf numFmtId="0" fontId="550" fillId="0" borderId="1" xfId="0" applyFont="1" applyBorder="1" applyAlignment="1">
      <alignment horizontal="left" vertical="top"/>
    </xf>
    <xf numFmtId="0" fontId="551" fillId="0" borderId="1" xfId="0" applyFont="1" applyBorder="1" applyAlignment="1">
      <alignment horizontal="left" vertical="top" wrapText="1"/>
    </xf>
    <xf numFmtId="0" fontId="552" fillId="0" borderId="1" xfId="0" applyFont="1" applyBorder="1" applyAlignment="1">
      <alignment horizontal="center" vertical="top"/>
    </xf>
    <xf numFmtId="168" fontId="553" fillId="0" borderId="1" xfId="0" applyNumberFormat="1" applyFont="1" applyBorder="1" applyAlignment="1">
      <alignment horizontal="right" vertical="top"/>
    </xf>
    <xf numFmtId="169" fontId="554" fillId="0" borderId="1" xfId="0" applyNumberFormat="1" applyFont="1" applyBorder="1" applyAlignment="1">
      <alignment horizontal="right" vertical="top"/>
    </xf>
    <xf numFmtId="169" fontId="555" fillId="0" borderId="1" xfId="0" applyNumberFormat="1" applyFont="1" applyBorder="1" applyAlignment="1">
      <alignment horizontal="right" vertical="top"/>
    </xf>
    <xf numFmtId="169" fontId="556" fillId="0" borderId="1" xfId="0" applyNumberFormat="1" applyFont="1" applyBorder="1" applyAlignment="1">
      <alignment horizontal="right" vertical="top"/>
    </xf>
    <xf numFmtId="170" fontId="557" fillId="2" borderId="1" xfId="0" applyNumberFormat="1" applyFont="1" applyFill="1" applyBorder="1" applyAlignment="1" applyProtection="1">
      <alignment horizontal="right" vertical="top"/>
      <protection locked="0"/>
    </xf>
    <xf numFmtId="171" fontId="558" fillId="0" borderId="1" xfId="0" applyNumberFormat="1" applyFont="1" applyBorder="1" applyAlignment="1">
      <alignment horizontal="right" vertical="top"/>
    </xf>
    <xf numFmtId="4" fontId="559" fillId="0" borderId="1" xfId="0" applyNumberFormat="1" applyFont="1" applyBorder="1" applyAlignment="1">
      <alignment horizontal="right" vertical="top"/>
    </xf>
    <xf numFmtId="4" fontId="560" fillId="0" borderId="1" xfId="0" applyNumberFormat="1" applyFont="1" applyBorder="1" applyAlignment="1">
      <alignment horizontal="right" vertical="top"/>
    </xf>
    <xf numFmtId="0" fontId="561" fillId="0" borderId="0" xfId="0" applyFont="1"/>
    <xf numFmtId="0" fontId="562" fillId="3" borderId="1" xfId="0" applyFont="1" applyFill="1" applyBorder="1" applyAlignment="1">
      <alignment horizontal="left"/>
    </xf>
    <xf numFmtId="0" fontId="570" fillId="3" borderId="1" xfId="0" applyFont="1" applyFill="1" applyBorder="1" applyAlignment="1">
      <alignment horizontal="left"/>
    </xf>
    <xf numFmtId="0" fontId="571" fillId="3" borderId="1" xfId="0" applyFont="1" applyFill="1" applyBorder="1" applyAlignment="1">
      <alignment horizontal="left"/>
    </xf>
    <xf numFmtId="4" fontId="572" fillId="3" borderId="1" xfId="0" applyNumberFormat="1" applyFont="1" applyFill="1" applyBorder="1" applyAlignment="1">
      <alignment horizontal="right"/>
    </xf>
    <xf numFmtId="0" fontId="573" fillId="0" borderId="0" xfId="0" applyFont="1"/>
    <xf numFmtId="0" fontId="574" fillId="0" borderId="1" xfId="0" applyFont="1" applyBorder="1" applyAlignment="1">
      <alignment horizontal="left" vertical="top"/>
    </xf>
    <xf numFmtId="0" fontId="575" fillId="0" borderId="1" xfId="0" applyFont="1" applyBorder="1" applyAlignment="1">
      <alignment horizontal="left" vertical="top" wrapText="1"/>
    </xf>
    <xf numFmtId="0" fontId="576" fillId="0" borderId="1" xfId="0" applyFont="1" applyBorder="1" applyAlignment="1">
      <alignment horizontal="center" vertical="top"/>
    </xf>
    <xf numFmtId="168" fontId="577" fillId="0" borderId="1" xfId="0" applyNumberFormat="1" applyFont="1" applyBorder="1" applyAlignment="1">
      <alignment horizontal="right" vertical="top"/>
    </xf>
    <xf numFmtId="169" fontId="578" fillId="0" borderId="1" xfId="0" applyNumberFormat="1" applyFont="1" applyBorder="1" applyAlignment="1">
      <alignment horizontal="right" vertical="top"/>
    </xf>
    <xf numFmtId="169" fontId="579" fillId="0" borderId="1" xfId="0" applyNumberFormat="1" applyFont="1" applyBorder="1" applyAlignment="1">
      <alignment horizontal="right" vertical="top"/>
    </xf>
    <xf numFmtId="169" fontId="580" fillId="0" borderId="1" xfId="0" applyNumberFormat="1" applyFont="1" applyBorder="1" applyAlignment="1">
      <alignment horizontal="right" vertical="top"/>
    </xf>
    <xf numFmtId="170" fontId="581" fillId="2" borderId="1" xfId="0" applyNumberFormat="1" applyFont="1" applyFill="1" applyBorder="1" applyAlignment="1" applyProtection="1">
      <alignment horizontal="right" vertical="top"/>
      <protection locked="0"/>
    </xf>
    <xf numFmtId="171" fontId="582" fillId="0" borderId="1" xfId="0" applyNumberFormat="1" applyFont="1" applyBorder="1" applyAlignment="1">
      <alignment horizontal="right" vertical="top"/>
    </xf>
    <xf numFmtId="4" fontId="583" fillId="0" borderId="1" xfId="0" applyNumberFormat="1" applyFont="1" applyBorder="1" applyAlignment="1">
      <alignment horizontal="right" vertical="top"/>
    </xf>
    <xf numFmtId="4" fontId="584" fillId="0" borderId="1" xfId="0" applyNumberFormat="1" applyFont="1" applyBorder="1" applyAlignment="1">
      <alignment horizontal="right" vertical="top"/>
    </xf>
    <xf numFmtId="0" fontId="585" fillId="0" borderId="0" xfId="0" applyFont="1"/>
    <xf numFmtId="0" fontId="586" fillId="0" borderId="1" xfId="0" applyFont="1" applyBorder="1" applyAlignment="1">
      <alignment horizontal="left" vertical="top"/>
    </xf>
    <xf numFmtId="0" fontId="587" fillId="0" borderId="1" xfId="0" applyFont="1" applyBorder="1" applyAlignment="1">
      <alignment horizontal="left" vertical="top" wrapText="1"/>
    </xf>
    <xf numFmtId="0" fontId="588" fillId="0" borderId="1" xfId="0" applyFont="1" applyBorder="1" applyAlignment="1">
      <alignment horizontal="center" vertical="top"/>
    </xf>
    <xf numFmtId="168" fontId="589" fillId="0" borderId="1" xfId="0" applyNumberFormat="1" applyFont="1" applyBorder="1" applyAlignment="1">
      <alignment horizontal="right" vertical="top"/>
    </xf>
    <xf numFmtId="169" fontId="590" fillId="0" borderId="1" xfId="0" applyNumberFormat="1" applyFont="1" applyBorder="1" applyAlignment="1">
      <alignment horizontal="right" vertical="top"/>
    </xf>
    <xf numFmtId="169" fontId="591" fillId="0" borderId="1" xfId="0" applyNumberFormat="1" applyFont="1" applyBorder="1" applyAlignment="1">
      <alignment horizontal="right" vertical="top"/>
    </xf>
    <xf numFmtId="169" fontId="592" fillId="0" borderId="1" xfId="0" applyNumberFormat="1" applyFont="1" applyBorder="1" applyAlignment="1">
      <alignment horizontal="right" vertical="top"/>
    </xf>
    <xf numFmtId="170" fontId="593" fillId="2" borderId="1" xfId="0" applyNumberFormat="1" applyFont="1" applyFill="1" applyBorder="1" applyAlignment="1" applyProtection="1">
      <alignment horizontal="right" vertical="top"/>
      <protection locked="0"/>
    </xf>
    <xf numFmtId="171" fontId="594" fillId="0" borderId="1" xfId="0" applyNumberFormat="1" applyFont="1" applyBorder="1" applyAlignment="1">
      <alignment horizontal="right" vertical="top"/>
    </xf>
    <xf numFmtId="4" fontId="595" fillId="0" borderId="1" xfId="0" applyNumberFormat="1" applyFont="1" applyBorder="1" applyAlignment="1">
      <alignment horizontal="right" vertical="top"/>
    </xf>
    <xf numFmtId="4" fontId="596" fillId="0" borderId="1" xfId="0" applyNumberFormat="1" applyFont="1" applyBorder="1" applyAlignment="1">
      <alignment horizontal="right" vertical="top"/>
    </xf>
    <xf numFmtId="0" fontId="597" fillId="0" borderId="0" xfId="0" applyFont="1"/>
    <xf numFmtId="0" fontId="598" fillId="0" borderId="1" xfId="0" applyFont="1" applyBorder="1" applyAlignment="1">
      <alignment horizontal="left" vertical="top"/>
    </xf>
    <xf numFmtId="0" fontId="599" fillId="0" borderId="1" xfId="0" applyFont="1" applyBorder="1" applyAlignment="1">
      <alignment horizontal="left" vertical="top" wrapText="1"/>
    </xf>
    <xf numFmtId="0" fontId="600" fillId="0" borderId="1" xfId="0" applyFont="1" applyBorder="1" applyAlignment="1">
      <alignment horizontal="center" vertical="top"/>
    </xf>
    <xf numFmtId="168" fontId="601" fillId="0" borderId="1" xfId="0" applyNumberFormat="1" applyFont="1" applyBorder="1" applyAlignment="1">
      <alignment horizontal="right" vertical="top"/>
    </xf>
    <xf numFmtId="169" fontId="602" fillId="0" borderId="1" xfId="0" applyNumberFormat="1" applyFont="1" applyBorder="1" applyAlignment="1">
      <alignment horizontal="right" vertical="top"/>
    </xf>
    <xf numFmtId="169" fontId="603" fillId="0" borderId="1" xfId="0" applyNumberFormat="1" applyFont="1" applyBorder="1" applyAlignment="1">
      <alignment horizontal="right" vertical="top"/>
    </xf>
    <xf numFmtId="169" fontId="604" fillId="0" borderId="1" xfId="0" applyNumberFormat="1" applyFont="1" applyBorder="1" applyAlignment="1">
      <alignment horizontal="right" vertical="top"/>
    </xf>
    <xf numFmtId="170" fontId="605" fillId="2" borderId="1" xfId="0" applyNumberFormat="1" applyFont="1" applyFill="1" applyBorder="1" applyAlignment="1" applyProtection="1">
      <alignment horizontal="right" vertical="top"/>
      <protection locked="0"/>
    </xf>
    <xf numFmtId="171" fontId="606" fillId="0" borderId="1" xfId="0" applyNumberFormat="1" applyFont="1" applyBorder="1" applyAlignment="1">
      <alignment horizontal="right" vertical="top"/>
    </xf>
    <xf numFmtId="4" fontId="607" fillId="0" borderId="1" xfId="0" applyNumberFormat="1" applyFont="1" applyBorder="1" applyAlignment="1">
      <alignment horizontal="right" vertical="top"/>
    </xf>
    <xf numFmtId="4" fontId="608" fillId="0" borderId="1" xfId="0" applyNumberFormat="1" applyFont="1" applyBorder="1" applyAlignment="1">
      <alignment horizontal="right" vertical="top"/>
    </xf>
    <xf numFmtId="0" fontId="609" fillId="0" borderId="0" xfId="0" applyFont="1"/>
    <xf numFmtId="0" fontId="610" fillId="0" borderId="1" xfId="0" applyFont="1" applyBorder="1" applyAlignment="1">
      <alignment horizontal="left" vertical="top"/>
    </xf>
    <xf numFmtId="0" fontId="611" fillId="0" borderId="1" xfId="0" applyFont="1" applyBorder="1" applyAlignment="1">
      <alignment horizontal="left" vertical="top" wrapText="1"/>
    </xf>
    <xf numFmtId="0" fontId="612" fillId="0" borderId="1" xfId="0" applyFont="1" applyBorder="1" applyAlignment="1">
      <alignment horizontal="center" vertical="top"/>
    </xf>
    <xf numFmtId="168" fontId="613" fillId="0" borderId="1" xfId="0" applyNumberFormat="1" applyFont="1" applyBorder="1" applyAlignment="1">
      <alignment horizontal="right" vertical="top"/>
    </xf>
    <xf numFmtId="169" fontId="614" fillId="0" borderId="1" xfId="0" applyNumberFormat="1" applyFont="1" applyBorder="1" applyAlignment="1">
      <alignment horizontal="right" vertical="top"/>
    </xf>
    <xf numFmtId="169" fontId="615" fillId="0" borderId="1" xfId="0" applyNumberFormat="1" applyFont="1" applyBorder="1" applyAlignment="1">
      <alignment horizontal="right" vertical="top"/>
    </xf>
    <xf numFmtId="169" fontId="616" fillId="0" borderId="1" xfId="0" applyNumberFormat="1" applyFont="1" applyBorder="1" applyAlignment="1">
      <alignment horizontal="right" vertical="top"/>
    </xf>
    <xf numFmtId="170" fontId="617" fillId="2" borderId="1" xfId="0" applyNumberFormat="1" applyFont="1" applyFill="1" applyBorder="1" applyAlignment="1" applyProtection="1">
      <alignment horizontal="right" vertical="top"/>
      <protection locked="0"/>
    </xf>
    <xf numFmtId="171" fontId="618" fillId="0" borderId="1" xfId="0" applyNumberFormat="1" applyFont="1" applyBorder="1" applyAlignment="1">
      <alignment horizontal="right" vertical="top"/>
    </xf>
    <xf numFmtId="4" fontId="619" fillId="0" borderId="1" xfId="0" applyNumberFormat="1" applyFont="1" applyBorder="1" applyAlignment="1">
      <alignment horizontal="right" vertical="top"/>
    </xf>
    <xf numFmtId="4" fontId="620" fillId="0" borderId="1" xfId="0" applyNumberFormat="1" applyFont="1" applyBorder="1" applyAlignment="1">
      <alignment horizontal="right" vertical="top"/>
    </xf>
    <xf numFmtId="0" fontId="621" fillId="0" borderId="0" xfId="0" applyFont="1"/>
    <xf numFmtId="0" fontId="628" fillId="0" borderId="0" xfId="0" applyFont="1" applyAlignment="1">
      <alignment horizontal="left" vertical="top"/>
    </xf>
    <xf numFmtId="0" fontId="631" fillId="3" borderId="1" xfId="0" applyFont="1" applyFill="1" applyBorder="1" applyAlignment="1">
      <alignment horizontal="left"/>
    </xf>
    <xf numFmtId="0" fontId="632" fillId="3" borderId="1" xfId="0" applyFont="1" applyFill="1" applyBorder="1" applyAlignment="1">
      <alignment horizontal="left"/>
    </xf>
    <xf numFmtId="0" fontId="633" fillId="3" borderId="1" xfId="0" applyFont="1" applyFill="1" applyBorder="1" applyAlignment="1">
      <alignment horizontal="left"/>
    </xf>
    <xf numFmtId="0" fontId="634" fillId="3" borderId="1" xfId="0" applyFont="1" applyFill="1" applyBorder="1" applyAlignment="1">
      <alignment horizontal="left"/>
    </xf>
    <xf numFmtId="0" fontId="635" fillId="3" borderId="1" xfId="0" applyFont="1" applyFill="1" applyBorder="1" applyAlignment="1">
      <alignment horizontal="left"/>
    </xf>
    <xf numFmtId="0" fontId="636" fillId="3" borderId="1" xfId="0" applyFont="1" applyFill="1" applyBorder="1" applyAlignment="1">
      <alignment horizontal="left"/>
    </xf>
    <xf numFmtId="0" fontId="637" fillId="3" borderId="1" xfId="0" applyFont="1" applyFill="1" applyBorder="1" applyAlignment="1">
      <alignment horizontal="left"/>
    </xf>
    <xf numFmtId="0" fontId="638" fillId="3" borderId="1" xfId="0" applyFont="1" applyFill="1" applyBorder="1" applyAlignment="1">
      <alignment horizontal="left"/>
    </xf>
    <xf numFmtId="0" fontId="639" fillId="3" borderId="1" xfId="0" applyFont="1" applyFill="1" applyBorder="1" applyAlignment="1">
      <alignment horizontal="left"/>
    </xf>
    <xf numFmtId="0" fontId="640" fillId="3" borderId="1" xfId="0" applyFont="1" applyFill="1" applyBorder="1" applyAlignment="1">
      <alignment horizontal="left"/>
    </xf>
    <xf numFmtId="0" fontId="641" fillId="3" borderId="1" xfId="0" applyFont="1" applyFill="1" applyBorder="1" applyAlignment="1">
      <alignment horizontal="left"/>
    </xf>
    <xf numFmtId="0" fontId="642" fillId="3" borderId="1" xfId="0" applyFont="1" applyFill="1" applyBorder="1" applyAlignment="1">
      <alignment horizontal="left"/>
    </xf>
    <xf numFmtId="0" fontId="643" fillId="3" borderId="1" xfId="0" applyFont="1" applyFill="1" applyBorder="1" applyAlignment="1">
      <alignment horizontal="left"/>
    </xf>
    <xf numFmtId="0" fontId="644" fillId="3" borderId="1" xfId="0" applyFont="1" applyFill="1" applyBorder="1" applyAlignment="1">
      <alignment horizontal="left"/>
    </xf>
    <xf numFmtId="0" fontId="645" fillId="3" borderId="1" xfId="0" applyFont="1" applyFill="1" applyBorder="1" applyAlignment="1">
      <alignment horizontal="left"/>
    </xf>
    <xf numFmtId="0" fontId="646" fillId="3" borderId="1" xfId="0" applyFont="1" applyFill="1" applyBorder="1" applyAlignment="1">
      <alignment horizontal="left"/>
    </xf>
    <xf numFmtId="0" fontId="647" fillId="3" borderId="1" xfId="0" applyFont="1" applyFill="1" applyBorder="1" applyAlignment="1">
      <alignment horizontal="left"/>
    </xf>
    <xf numFmtId="0" fontId="648" fillId="3" borderId="1" xfId="0" applyFont="1" applyFill="1" applyBorder="1" applyAlignment="1">
      <alignment horizontal="left"/>
    </xf>
    <xf numFmtId="0" fontId="649" fillId="3" borderId="1" xfId="0" applyFont="1" applyFill="1" applyBorder="1" applyAlignment="1">
      <alignment horizontal="left"/>
    </xf>
    <xf numFmtId="0" fontId="650" fillId="3" borderId="1" xfId="0" applyFont="1" applyFill="1" applyBorder="1" applyAlignment="1">
      <alignment horizontal="left"/>
    </xf>
    <xf numFmtId="0" fontId="651" fillId="3" borderId="1" xfId="0" applyFont="1" applyFill="1" applyBorder="1" applyAlignment="1">
      <alignment horizontal="left"/>
    </xf>
    <xf numFmtId="0" fontId="652" fillId="0" borderId="1" xfId="0" applyFont="1" applyBorder="1" applyAlignment="1">
      <alignment horizontal="left" vertical="top"/>
    </xf>
    <xf numFmtId="0" fontId="653" fillId="0" borderId="1" xfId="0" applyFont="1" applyBorder="1" applyAlignment="1">
      <alignment horizontal="left" vertical="top" wrapText="1"/>
    </xf>
    <xf numFmtId="4" fontId="654" fillId="2" borderId="1" xfId="0" applyNumberFormat="1" applyFont="1" applyFill="1" applyBorder="1" applyAlignment="1" applyProtection="1">
      <alignment horizontal="right" vertical="top"/>
      <protection locked="0"/>
    </xf>
    <xf numFmtId="4" fontId="655" fillId="0" borderId="1" xfId="0" applyNumberFormat="1" applyFont="1" applyBorder="1" applyAlignment="1">
      <alignment horizontal="right" vertical="top"/>
    </xf>
    <xf numFmtId="4" fontId="656" fillId="2" borderId="1" xfId="0" applyNumberFormat="1" applyFont="1" applyFill="1" applyBorder="1" applyAlignment="1" applyProtection="1">
      <alignment horizontal="right" vertical="top"/>
      <protection locked="0"/>
    </xf>
    <xf numFmtId="4" fontId="657" fillId="0" borderId="1" xfId="0" applyNumberFormat="1" applyFont="1" applyBorder="1" applyAlignment="1">
      <alignment horizontal="right" vertical="top"/>
    </xf>
    <xf numFmtId="4" fontId="658" fillId="2" borderId="1" xfId="0" applyNumberFormat="1" applyFont="1" applyFill="1" applyBorder="1" applyAlignment="1" applyProtection="1">
      <alignment horizontal="right" vertical="top"/>
      <protection locked="0"/>
    </xf>
    <xf numFmtId="4" fontId="659" fillId="0" borderId="1" xfId="0" applyNumberFormat="1" applyFont="1" applyBorder="1" applyAlignment="1">
      <alignment horizontal="right" vertical="top"/>
    </xf>
    <xf numFmtId="4" fontId="660" fillId="2" borderId="1" xfId="0" applyNumberFormat="1" applyFont="1" applyFill="1" applyBorder="1" applyAlignment="1" applyProtection="1">
      <alignment horizontal="right" vertical="top"/>
      <protection locked="0"/>
    </xf>
    <xf numFmtId="4" fontId="661" fillId="0" borderId="1" xfId="0" applyNumberFormat="1" applyFont="1" applyBorder="1" applyAlignment="1">
      <alignment horizontal="right" vertical="top"/>
    </xf>
    <xf numFmtId="4" fontId="662" fillId="2" borderId="1" xfId="0" applyNumberFormat="1" applyFont="1" applyFill="1" applyBorder="1" applyAlignment="1" applyProtection="1">
      <alignment horizontal="right" vertical="top"/>
      <protection locked="0"/>
    </xf>
    <xf numFmtId="4" fontId="663" fillId="0" borderId="1" xfId="0" applyNumberFormat="1" applyFont="1" applyBorder="1" applyAlignment="1">
      <alignment horizontal="right" vertical="top"/>
    </xf>
    <xf numFmtId="4" fontId="664" fillId="2" borderId="1" xfId="0" applyNumberFormat="1" applyFont="1" applyFill="1" applyBorder="1" applyAlignment="1" applyProtection="1">
      <alignment horizontal="right" vertical="top"/>
      <protection locked="0"/>
    </xf>
    <xf numFmtId="4" fontId="665" fillId="0" borderId="1" xfId="0" applyNumberFormat="1" applyFont="1" applyBorder="1" applyAlignment="1">
      <alignment horizontal="right" vertical="top"/>
    </xf>
    <xf numFmtId="4" fontId="666" fillId="2" borderId="1" xfId="0" applyNumberFormat="1" applyFont="1" applyFill="1" applyBorder="1" applyAlignment="1" applyProtection="1">
      <alignment horizontal="right" vertical="top"/>
      <protection locked="0"/>
    </xf>
    <xf numFmtId="4" fontId="667" fillId="0" borderId="1" xfId="0" applyNumberFormat="1" applyFont="1" applyBorder="1" applyAlignment="1">
      <alignment horizontal="right" vertical="top"/>
    </xf>
    <xf numFmtId="4" fontId="668" fillId="2" borderId="1" xfId="0" applyNumberFormat="1" applyFont="1" applyFill="1" applyBorder="1" applyAlignment="1" applyProtection="1">
      <alignment horizontal="right" vertical="top"/>
      <protection locked="0"/>
    </xf>
    <xf numFmtId="4" fontId="669" fillId="0" borderId="1" xfId="0" applyNumberFormat="1" applyFont="1" applyBorder="1" applyAlignment="1">
      <alignment horizontal="right" vertical="top"/>
    </xf>
    <xf numFmtId="4" fontId="670" fillId="3" borderId="1" xfId="0" applyNumberFormat="1" applyFont="1" applyFill="1" applyBorder="1" applyAlignment="1">
      <alignment horizontal="right" vertical="top"/>
    </xf>
    <xf numFmtId="4" fontId="671" fillId="3" borderId="1" xfId="0" applyNumberFormat="1" applyFont="1" applyFill="1" applyBorder="1" applyAlignment="1">
      <alignment horizontal="right" vertical="top"/>
    </xf>
    <xf numFmtId="0" fontId="672" fillId="0" borderId="1" xfId="0" applyFont="1" applyBorder="1" applyAlignment="1">
      <alignment horizontal="left" vertical="top"/>
    </xf>
    <xf numFmtId="0" fontId="673" fillId="0" borderId="1" xfId="0" applyFont="1" applyBorder="1" applyAlignment="1">
      <alignment horizontal="left" vertical="top" wrapText="1"/>
    </xf>
    <xf numFmtId="4" fontId="674" fillId="2" borderId="1" xfId="0" applyNumberFormat="1" applyFont="1" applyFill="1" applyBorder="1" applyAlignment="1" applyProtection="1">
      <alignment horizontal="right" vertical="top"/>
      <protection locked="0"/>
    </xf>
    <xf numFmtId="4" fontId="675" fillId="0" borderId="1" xfId="0" applyNumberFormat="1" applyFont="1" applyBorder="1" applyAlignment="1">
      <alignment horizontal="right" vertical="top"/>
    </xf>
    <xf numFmtId="4" fontId="676" fillId="2" borderId="1" xfId="0" applyNumberFormat="1" applyFont="1" applyFill="1" applyBorder="1" applyAlignment="1" applyProtection="1">
      <alignment horizontal="right" vertical="top"/>
      <protection locked="0"/>
    </xf>
    <xf numFmtId="4" fontId="677" fillId="0" borderId="1" xfId="0" applyNumberFormat="1" applyFont="1" applyBorder="1" applyAlignment="1">
      <alignment horizontal="right" vertical="top"/>
    </xf>
    <xf numFmtId="4" fontId="678" fillId="2" borderId="1" xfId="0" applyNumberFormat="1" applyFont="1" applyFill="1" applyBorder="1" applyAlignment="1" applyProtection="1">
      <alignment horizontal="right" vertical="top"/>
      <protection locked="0"/>
    </xf>
    <xf numFmtId="4" fontId="679" fillId="0" borderId="1" xfId="0" applyNumberFormat="1" applyFont="1" applyBorder="1" applyAlignment="1">
      <alignment horizontal="right" vertical="top"/>
    </xf>
    <xf numFmtId="4" fontId="680" fillId="2" borderId="1" xfId="0" applyNumberFormat="1" applyFont="1" applyFill="1" applyBorder="1" applyAlignment="1" applyProtection="1">
      <alignment horizontal="right" vertical="top"/>
      <protection locked="0"/>
    </xf>
    <xf numFmtId="4" fontId="681" fillId="0" borderId="1" xfId="0" applyNumberFormat="1" applyFont="1" applyBorder="1" applyAlignment="1">
      <alignment horizontal="right" vertical="top"/>
    </xf>
    <xf numFmtId="4" fontId="682" fillId="2" borderId="1" xfId="0" applyNumberFormat="1" applyFont="1" applyFill="1" applyBorder="1" applyAlignment="1" applyProtection="1">
      <alignment horizontal="right" vertical="top"/>
      <protection locked="0"/>
    </xf>
    <xf numFmtId="4" fontId="683" fillId="0" borderId="1" xfId="0" applyNumberFormat="1" applyFont="1" applyBorder="1" applyAlignment="1">
      <alignment horizontal="right" vertical="top"/>
    </xf>
    <xf numFmtId="4" fontId="684" fillId="2" borderId="1" xfId="0" applyNumberFormat="1" applyFont="1" applyFill="1" applyBorder="1" applyAlignment="1" applyProtection="1">
      <alignment horizontal="right" vertical="top"/>
      <protection locked="0"/>
    </xf>
    <xf numFmtId="4" fontId="685" fillId="0" borderId="1" xfId="0" applyNumberFormat="1" applyFont="1" applyBorder="1" applyAlignment="1">
      <alignment horizontal="right" vertical="top"/>
    </xf>
    <xf numFmtId="4" fontId="686" fillId="2" borderId="1" xfId="0" applyNumberFormat="1" applyFont="1" applyFill="1" applyBorder="1" applyAlignment="1" applyProtection="1">
      <alignment horizontal="right" vertical="top"/>
      <protection locked="0"/>
    </xf>
    <xf numFmtId="4" fontId="687" fillId="0" borderId="1" xfId="0" applyNumberFormat="1" applyFont="1" applyBorder="1" applyAlignment="1">
      <alignment horizontal="right" vertical="top"/>
    </xf>
    <xf numFmtId="4" fontId="688" fillId="2" borderId="1" xfId="0" applyNumberFormat="1" applyFont="1" applyFill="1" applyBorder="1" applyAlignment="1" applyProtection="1">
      <alignment horizontal="right" vertical="top"/>
      <protection locked="0"/>
    </xf>
    <xf numFmtId="4" fontId="689" fillId="0" borderId="1" xfId="0" applyNumberFormat="1" applyFont="1" applyBorder="1" applyAlignment="1">
      <alignment horizontal="right" vertical="top"/>
    </xf>
    <xf numFmtId="4" fontId="690" fillId="3" borderId="1" xfId="0" applyNumberFormat="1" applyFont="1" applyFill="1" applyBorder="1" applyAlignment="1">
      <alignment horizontal="right" vertical="top"/>
    </xf>
    <xf numFmtId="4" fontId="691" fillId="3" borderId="1" xfId="0" applyNumberFormat="1" applyFont="1" applyFill="1" applyBorder="1" applyAlignment="1">
      <alignment horizontal="right" vertical="top"/>
    </xf>
    <xf numFmtId="0" fontId="692" fillId="0" borderId="1" xfId="0" applyFont="1" applyBorder="1" applyAlignment="1">
      <alignment horizontal="left" vertical="top"/>
    </xf>
    <xf numFmtId="0" fontId="693" fillId="0" borderId="1" xfId="0" applyFont="1" applyBorder="1" applyAlignment="1">
      <alignment horizontal="left" vertical="top" wrapText="1"/>
    </xf>
    <xf numFmtId="4" fontId="694" fillId="2" borderId="1" xfId="0" applyNumberFormat="1" applyFont="1" applyFill="1" applyBorder="1" applyAlignment="1" applyProtection="1">
      <alignment horizontal="right" vertical="top"/>
      <protection locked="0"/>
    </xf>
    <xf numFmtId="4" fontId="695" fillId="0" borderId="1" xfId="0" applyNumberFormat="1" applyFont="1" applyBorder="1" applyAlignment="1">
      <alignment horizontal="right" vertical="top"/>
    </xf>
    <xf numFmtId="4" fontId="696" fillId="2" borderId="1" xfId="0" applyNumberFormat="1" applyFont="1" applyFill="1" applyBorder="1" applyAlignment="1" applyProtection="1">
      <alignment horizontal="right" vertical="top"/>
      <protection locked="0"/>
    </xf>
    <xf numFmtId="4" fontId="697" fillId="0" borderId="1" xfId="0" applyNumberFormat="1" applyFont="1" applyBorder="1" applyAlignment="1">
      <alignment horizontal="right" vertical="top"/>
    </xf>
    <xf numFmtId="4" fontId="698" fillId="2" borderId="1" xfId="0" applyNumberFormat="1" applyFont="1" applyFill="1" applyBorder="1" applyAlignment="1" applyProtection="1">
      <alignment horizontal="right" vertical="top"/>
      <protection locked="0"/>
    </xf>
    <xf numFmtId="4" fontId="699" fillId="0" borderId="1" xfId="0" applyNumberFormat="1" applyFont="1" applyBorder="1" applyAlignment="1">
      <alignment horizontal="right" vertical="top"/>
    </xf>
    <xf numFmtId="4" fontId="700" fillId="2" borderId="1" xfId="0" applyNumberFormat="1" applyFont="1" applyFill="1" applyBorder="1" applyAlignment="1" applyProtection="1">
      <alignment horizontal="right" vertical="top"/>
      <protection locked="0"/>
    </xf>
    <xf numFmtId="4" fontId="701" fillId="0" borderId="1" xfId="0" applyNumberFormat="1" applyFont="1" applyBorder="1" applyAlignment="1">
      <alignment horizontal="right" vertical="top"/>
    </xf>
    <xf numFmtId="4" fontId="702" fillId="2" borderId="1" xfId="0" applyNumberFormat="1" applyFont="1" applyFill="1" applyBorder="1" applyAlignment="1" applyProtection="1">
      <alignment horizontal="right" vertical="top"/>
      <protection locked="0"/>
    </xf>
    <xf numFmtId="4" fontId="703" fillId="0" borderId="1" xfId="0" applyNumberFormat="1" applyFont="1" applyBorder="1" applyAlignment="1">
      <alignment horizontal="right" vertical="top"/>
    </xf>
    <xf numFmtId="4" fontId="704" fillId="2" borderId="1" xfId="0" applyNumberFormat="1" applyFont="1" applyFill="1" applyBorder="1" applyAlignment="1" applyProtection="1">
      <alignment horizontal="right" vertical="top"/>
      <protection locked="0"/>
    </xf>
    <xf numFmtId="4" fontId="705" fillId="0" borderId="1" xfId="0" applyNumberFormat="1" applyFont="1" applyBorder="1" applyAlignment="1">
      <alignment horizontal="right" vertical="top"/>
    </xf>
    <xf numFmtId="4" fontId="706" fillId="2" borderId="1" xfId="0" applyNumberFormat="1" applyFont="1" applyFill="1" applyBorder="1" applyAlignment="1" applyProtection="1">
      <alignment horizontal="right" vertical="top"/>
      <protection locked="0"/>
    </xf>
    <xf numFmtId="4" fontId="707" fillId="0" borderId="1" xfId="0" applyNumberFormat="1" applyFont="1" applyBorder="1" applyAlignment="1">
      <alignment horizontal="right" vertical="top"/>
    </xf>
    <xf numFmtId="4" fontId="708" fillId="2" borderId="1" xfId="0" applyNumberFormat="1" applyFont="1" applyFill="1" applyBorder="1" applyAlignment="1" applyProtection="1">
      <alignment horizontal="right" vertical="top"/>
      <protection locked="0"/>
    </xf>
    <xf numFmtId="4" fontId="709" fillId="0" borderId="1" xfId="0" applyNumberFormat="1" applyFont="1" applyBorder="1" applyAlignment="1">
      <alignment horizontal="right" vertical="top"/>
    </xf>
    <xf numFmtId="4" fontId="710" fillId="3" borderId="1" xfId="0" applyNumberFormat="1" applyFont="1" applyFill="1" applyBorder="1" applyAlignment="1">
      <alignment horizontal="right" vertical="top"/>
    </xf>
    <xf numFmtId="4" fontId="711" fillId="3" borderId="1" xfId="0" applyNumberFormat="1" applyFont="1" applyFill="1" applyBorder="1" applyAlignment="1">
      <alignment horizontal="right" vertical="top"/>
    </xf>
    <xf numFmtId="0" fontId="712" fillId="0" borderId="1" xfId="0" applyFont="1" applyBorder="1" applyAlignment="1">
      <alignment horizontal="left" vertical="top"/>
    </xf>
    <xf numFmtId="0" fontId="713" fillId="0" borderId="1" xfId="0" applyFont="1" applyBorder="1" applyAlignment="1">
      <alignment horizontal="left" vertical="top" wrapText="1"/>
    </xf>
    <xf numFmtId="4" fontId="714" fillId="2" borderId="1" xfId="0" applyNumberFormat="1" applyFont="1" applyFill="1" applyBorder="1" applyAlignment="1" applyProtection="1">
      <alignment horizontal="right" vertical="top"/>
      <protection locked="0"/>
    </xf>
    <xf numFmtId="4" fontId="715" fillId="0" borderId="1" xfId="0" applyNumberFormat="1" applyFont="1" applyBorder="1" applyAlignment="1">
      <alignment horizontal="right" vertical="top"/>
    </xf>
    <xf numFmtId="4" fontId="716" fillId="2" borderId="1" xfId="0" applyNumberFormat="1" applyFont="1" applyFill="1" applyBorder="1" applyAlignment="1" applyProtection="1">
      <alignment horizontal="right" vertical="top"/>
      <protection locked="0"/>
    </xf>
    <xf numFmtId="4" fontId="717" fillId="0" borderId="1" xfId="0" applyNumberFormat="1" applyFont="1" applyBorder="1" applyAlignment="1">
      <alignment horizontal="right" vertical="top"/>
    </xf>
    <xf numFmtId="4" fontId="718" fillId="2" borderId="1" xfId="0" applyNumberFormat="1" applyFont="1" applyFill="1" applyBorder="1" applyAlignment="1" applyProtection="1">
      <alignment horizontal="right" vertical="top"/>
      <protection locked="0"/>
    </xf>
    <xf numFmtId="4" fontId="719" fillId="0" borderId="1" xfId="0" applyNumberFormat="1" applyFont="1" applyBorder="1" applyAlignment="1">
      <alignment horizontal="right" vertical="top"/>
    </xf>
    <xf numFmtId="4" fontId="720" fillId="2" borderId="1" xfId="0" applyNumberFormat="1" applyFont="1" applyFill="1" applyBorder="1" applyAlignment="1" applyProtection="1">
      <alignment horizontal="right" vertical="top"/>
      <protection locked="0"/>
    </xf>
    <xf numFmtId="4" fontId="721" fillId="0" borderId="1" xfId="0" applyNumberFormat="1" applyFont="1" applyBorder="1" applyAlignment="1">
      <alignment horizontal="right" vertical="top"/>
    </xf>
    <xf numFmtId="4" fontId="722" fillId="2" borderId="1" xfId="0" applyNumberFormat="1" applyFont="1" applyFill="1" applyBorder="1" applyAlignment="1" applyProtection="1">
      <alignment horizontal="right" vertical="top"/>
      <protection locked="0"/>
    </xf>
    <xf numFmtId="4" fontId="723" fillId="0" borderId="1" xfId="0" applyNumberFormat="1" applyFont="1" applyBorder="1" applyAlignment="1">
      <alignment horizontal="right" vertical="top"/>
    </xf>
    <xf numFmtId="4" fontId="724" fillId="2" borderId="1" xfId="0" applyNumberFormat="1" applyFont="1" applyFill="1" applyBorder="1" applyAlignment="1" applyProtection="1">
      <alignment horizontal="right" vertical="top"/>
      <protection locked="0"/>
    </xf>
    <xf numFmtId="4" fontId="725" fillId="0" borderId="1" xfId="0" applyNumberFormat="1" applyFont="1" applyBorder="1" applyAlignment="1">
      <alignment horizontal="right" vertical="top"/>
    </xf>
    <xf numFmtId="4" fontId="726" fillId="2" borderId="1" xfId="0" applyNumberFormat="1" applyFont="1" applyFill="1" applyBorder="1" applyAlignment="1" applyProtection="1">
      <alignment horizontal="right" vertical="top"/>
      <protection locked="0"/>
    </xf>
    <xf numFmtId="4" fontId="727" fillId="0" borderId="1" xfId="0" applyNumberFormat="1" applyFont="1" applyBorder="1" applyAlignment="1">
      <alignment horizontal="right" vertical="top"/>
    </xf>
    <xf numFmtId="4" fontId="728" fillId="2" borderId="1" xfId="0" applyNumberFormat="1" applyFont="1" applyFill="1" applyBorder="1" applyAlignment="1" applyProtection="1">
      <alignment horizontal="right" vertical="top"/>
      <protection locked="0"/>
    </xf>
    <xf numFmtId="4" fontId="729" fillId="0" borderId="1" xfId="0" applyNumberFormat="1" applyFont="1" applyBorder="1" applyAlignment="1">
      <alignment horizontal="right" vertical="top"/>
    </xf>
    <xf numFmtId="4" fontId="730" fillId="3" borderId="1" xfId="0" applyNumberFormat="1" applyFont="1" applyFill="1" applyBorder="1" applyAlignment="1">
      <alignment horizontal="right" vertical="top"/>
    </xf>
    <xf numFmtId="4" fontId="731" fillId="3" borderId="1" xfId="0" applyNumberFormat="1" applyFont="1" applyFill="1" applyBorder="1" applyAlignment="1">
      <alignment horizontal="right" vertical="top"/>
    </xf>
    <xf numFmtId="0" fontId="732" fillId="0" borderId="1" xfId="0" applyFont="1" applyBorder="1" applyAlignment="1">
      <alignment horizontal="left" vertical="top"/>
    </xf>
    <xf numFmtId="0" fontId="733" fillId="0" borderId="1" xfId="0" applyFont="1" applyBorder="1" applyAlignment="1">
      <alignment horizontal="left" vertical="top" wrapText="1"/>
    </xf>
    <xf numFmtId="4" fontId="734" fillId="2" borderId="1" xfId="0" applyNumberFormat="1" applyFont="1" applyFill="1" applyBorder="1" applyAlignment="1" applyProtection="1">
      <alignment horizontal="right" vertical="top"/>
      <protection locked="0"/>
    </xf>
    <xf numFmtId="4" fontId="735" fillId="0" borderId="1" xfId="0" applyNumberFormat="1" applyFont="1" applyBorder="1" applyAlignment="1">
      <alignment horizontal="right" vertical="top"/>
    </xf>
    <xf numFmtId="4" fontId="736" fillId="2" borderId="1" xfId="0" applyNumberFormat="1" applyFont="1" applyFill="1" applyBorder="1" applyAlignment="1" applyProtection="1">
      <alignment horizontal="right" vertical="top"/>
      <protection locked="0"/>
    </xf>
    <xf numFmtId="4" fontId="737" fillId="0" borderId="1" xfId="0" applyNumberFormat="1" applyFont="1" applyBorder="1" applyAlignment="1">
      <alignment horizontal="right" vertical="top"/>
    </xf>
    <xf numFmtId="4" fontId="738" fillId="2" borderId="1" xfId="0" applyNumberFormat="1" applyFont="1" applyFill="1" applyBorder="1" applyAlignment="1" applyProtection="1">
      <alignment horizontal="right" vertical="top"/>
      <protection locked="0"/>
    </xf>
    <xf numFmtId="4" fontId="739" fillId="0" borderId="1" xfId="0" applyNumberFormat="1" applyFont="1" applyBorder="1" applyAlignment="1">
      <alignment horizontal="right" vertical="top"/>
    </xf>
    <xf numFmtId="4" fontId="740" fillId="2" borderId="1" xfId="0" applyNumberFormat="1" applyFont="1" applyFill="1" applyBorder="1" applyAlignment="1" applyProtection="1">
      <alignment horizontal="right" vertical="top"/>
      <protection locked="0"/>
    </xf>
    <xf numFmtId="4" fontId="741" fillId="0" borderId="1" xfId="0" applyNumberFormat="1" applyFont="1" applyBorder="1" applyAlignment="1">
      <alignment horizontal="right" vertical="top"/>
    </xf>
    <xf numFmtId="4" fontId="742" fillId="2" borderId="1" xfId="0" applyNumberFormat="1" applyFont="1" applyFill="1" applyBorder="1" applyAlignment="1" applyProtection="1">
      <alignment horizontal="right" vertical="top"/>
      <protection locked="0"/>
    </xf>
    <xf numFmtId="4" fontId="743" fillId="0" borderId="1" xfId="0" applyNumberFormat="1" applyFont="1" applyBorder="1" applyAlignment="1">
      <alignment horizontal="right" vertical="top"/>
    </xf>
    <xf numFmtId="4" fontId="744" fillId="2" borderId="1" xfId="0" applyNumberFormat="1" applyFont="1" applyFill="1" applyBorder="1" applyAlignment="1" applyProtection="1">
      <alignment horizontal="right" vertical="top"/>
      <protection locked="0"/>
    </xf>
    <xf numFmtId="4" fontId="745" fillId="0" borderId="1" xfId="0" applyNumberFormat="1" applyFont="1" applyBorder="1" applyAlignment="1">
      <alignment horizontal="right" vertical="top"/>
    </xf>
    <xf numFmtId="4" fontId="746" fillId="2" borderId="1" xfId="0" applyNumberFormat="1" applyFont="1" applyFill="1" applyBorder="1" applyAlignment="1" applyProtection="1">
      <alignment horizontal="right" vertical="top"/>
      <protection locked="0"/>
    </xf>
    <xf numFmtId="4" fontId="747" fillId="0" borderId="1" xfId="0" applyNumberFormat="1" applyFont="1" applyBorder="1" applyAlignment="1">
      <alignment horizontal="right" vertical="top"/>
    </xf>
    <xf numFmtId="4" fontId="748" fillId="2" borderId="1" xfId="0" applyNumberFormat="1" applyFont="1" applyFill="1" applyBorder="1" applyAlignment="1" applyProtection="1">
      <alignment horizontal="right" vertical="top"/>
      <protection locked="0"/>
    </xf>
    <xf numFmtId="4" fontId="749" fillId="0" borderId="1" xfId="0" applyNumberFormat="1" applyFont="1" applyBorder="1" applyAlignment="1">
      <alignment horizontal="right" vertical="top"/>
    </xf>
    <xf numFmtId="4" fontId="750" fillId="3" borderId="1" xfId="0" applyNumberFormat="1" applyFont="1" applyFill="1" applyBorder="1" applyAlignment="1">
      <alignment horizontal="right" vertical="top"/>
    </xf>
    <xf numFmtId="4" fontId="751" fillId="3" borderId="1" xfId="0" applyNumberFormat="1" applyFont="1" applyFill="1" applyBorder="1" applyAlignment="1">
      <alignment horizontal="right" vertical="top"/>
    </xf>
    <xf numFmtId="0" fontId="752" fillId="0" borderId="1" xfId="0" applyFont="1" applyBorder="1" applyAlignment="1">
      <alignment horizontal="left" vertical="top"/>
    </xf>
    <xf numFmtId="0" fontId="753" fillId="0" borderId="1" xfId="0" applyFont="1" applyBorder="1" applyAlignment="1">
      <alignment horizontal="left" vertical="top" wrapText="1"/>
    </xf>
    <xf numFmtId="4" fontId="754" fillId="2" borderId="1" xfId="0" applyNumberFormat="1" applyFont="1" applyFill="1" applyBorder="1" applyAlignment="1" applyProtection="1">
      <alignment horizontal="right" vertical="top"/>
      <protection locked="0"/>
    </xf>
    <xf numFmtId="4" fontId="755" fillId="0" borderId="1" xfId="0" applyNumberFormat="1" applyFont="1" applyBorder="1" applyAlignment="1">
      <alignment horizontal="right" vertical="top"/>
    </xf>
    <xf numFmtId="4" fontId="756" fillId="2" borderId="1" xfId="0" applyNumberFormat="1" applyFont="1" applyFill="1" applyBorder="1" applyAlignment="1" applyProtection="1">
      <alignment horizontal="right" vertical="top"/>
      <protection locked="0"/>
    </xf>
    <xf numFmtId="4" fontId="757" fillId="0" borderId="1" xfId="0" applyNumberFormat="1" applyFont="1" applyBorder="1" applyAlignment="1">
      <alignment horizontal="right" vertical="top"/>
    </xf>
    <xf numFmtId="4" fontId="758" fillId="2" borderId="1" xfId="0" applyNumberFormat="1" applyFont="1" applyFill="1" applyBorder="1" applyAlignment="1" applyProtection="1">
      <alignment horizontal="right" vertical="top"/>
      <protection locked="0"/>
    </xf>
    <xf numFmtId="4" fontId="759" fillId="0" borderId="1" xfId="0" applyNumberFormat="1" applyFont="1" applyBorder="1" applyAlignment="1">
      <alignment horizontal="right" vertical="top"/>
    </xf>
    <xf numFmtId="4" fontId="760" fillId="2" borderId="1" xfId="0" applyNumberFormat="1" applyFont="1" applyFill="1" applyBorder="1" applyAlignment="1" applyProtection="1">
      <alignment horizontal="right" vertical="top"/>
      <protection locked="0"/>
    </xf>
    <xf numFmtId="4" fontId="761" fillId="0" borderId="1" xfId="0" applyNumberFormat="1" applyFont="1" applyBorder="1" applyAlignment="1">
      <alignment horizontal="right" vertical="top"/>
    </xf>
    <xf numFmtId="4" fontId="762" fillId="2" borderId="1" xfId="0" applyNumberFormat="1" applyFont="1" applyFill="1" applyBorder="1" applyAlignment="1" applyProtection="1">
      <alignment horizontal="right" vertical="top"/>
      <protection locked="0"/>
    </xf>
    <xf numFmtId="4" fontId="763" fillId="0" borderId="1" xfId="0" applyNumberFormat="1" applyFont="1" applyBorder="1" applyAlignment="1">
      <alignment horizontal="right" vertical="top"/>
    </xf>
    <xf numFmtId="4" fontId="764" fillId="2" borderId="1" xfId="0" applyNumberFormat="1" applyFont="1" applyFill="1" applyBorder="1" applyAlignment="1" applyProtection="1">
      <alignment horizontal="right" vertical="top"/>
      <protection locked="0"/>
    </xf>
    <xf numFmtId="4" fontId="765" fillId="0" borderId="1" xfId="0" applyNumberFormat="1" applyFont="1" applyBorder="1" applyAlignment="1">
      <alignment horizontal="right" vertical="top"/>
    </xf>
    <xf numFmtId="4" fontId="766" fillId="2" borderId="1" xfId="0" applyNumberFormat="1" applyFont="1" applyFill="1" applyBorder="1" applyAlignment="1" applyProtection="1">
      <alignment horizontal="right" vertical="top"/>
      <protection locked="0"/>
    </xf>
    <xf numFmtId="4" fontId="767" fillId="0" borderId="1" xfId="0" applyNumberFormat="1" applyFont="1" applyBorder="1" applyAlignment="1">
      <alignment horizontal="right" vertical="top"/>
    </xf>
    <xf numFmtId="4" fontId="768" fillId="2" borderId="1" xfId="0" applyNumberFormat="1" applyFont="1" applyFill="1" applyBorder="1" applyAlignment="1" applyProtection="1">
      <alignment horizontal="right" vertical="top"/>
      <protection locked="0"/>
    </xf>
    <xf numFmtId="4" fontId="769" fillId="0" borderId="1" xfId="0" applyNumberFormat="1" applyFont="1" applyBorder="1" applyAlignment="1">
      <alignment horizontal="right" vertical="top"/>
    </xf>
    <xf numFmtId="4" fontId="770" fillId="3" borderId="1" xfId="0" applyNumberFormat="1" applyFont="1" applyFill="1" applyBorder="1" applyAlignment="1">
      <alignment horizontal="right" vertical="top"/>
    </xf>
    <xf numFmtId="4" fontId="771" fillId="3" borderId="1" xfId="0" applyNumberFormat="1" applyFont="1" applyFill="1" applyBorder="1" applyAlignment="1">
      <alignment horizontal="right" vertical="top"/>
    </xf>
    <xf numFmtId="0" fontId="772" fillId="0" borderId="1" xfId="0" applyFont="1" applyBorder="1" applyAlignment="1">
      <alignment horizontal="left" vertical="top"/>
    </xf>
    <xf numFmtId="0" fontId="773" fillId="0" borderId="1" xfId="0" applyFont="1" applyBorder="1" applyAlignment="1">
      <alignment horizontal="left" vertical="top" wrapText="1"/>
    </xf>
    <xf numFmtId="4" fontId="774" fillId="2" borderId="1" xfId="0" applyNumberFormat="1" applyFont="1" applyFill="1" applyBorder="1" applyAlignment="1" applyProtection="1">
      <alignment horizontal="right" vertical="top"/>
      <protection locked="0"/>
    </xf>
    <xf numFmtId="4" fontId="775" fillId="0" borderId="1" xfId="0" applyNumberFormat="1" applyFont="1" applyBorder="1" applyAlignment="1">
      <alignment horizontal="right" vertical="top"/>
    </xf>
    <xf numFmtId="4" fontId="776" fillId="2" borderId="1" xfId="0" applyNumberFormat="1" applyFont="1" applyFill="1" applyBorder="1" applyAlignment="1" applyProtection="1">
      <alignment horizontal="right" vertical="top"/>
      <protection locked="0"/>
    </xf>
    <xf numFmtId="4" fontId="777" fillId="0" borderId="1" xfId="0" applyNumberFormat="1" applyFont="1" applyBorder="1" applyAlignment="1">
      <alignment horizontal="right" vertical="top"/>
    </xf>
    <xf numFmtId="4" fontId="778" fillId="2" borderId="1" xfId="0" applyNumberFormat="1" applyFont="1" applyFill="1" applyBorder="1" applyAlignment="1" applyProtection="1">
      <alignment horizontal="right" vertical="top"/>
      <protection locked="0"/>
    </xf>
    <xf numFmtId="4" fontId="779" fillId="0" borderId="1" xfId="0" applyNumberFormat="1" applyFont="1" applyBorder="1" applyAlignment="1">
      <alignment horizontal="right" vertical="top"/>
    </xf>
    <xf numFmtId="4" fontId="780" fillId="2" borderId="1" xfId="0" applyNumberFormat="1" applyFont="1" applyFill="1" applyBorder="1" applyAlignment="1" applyProtection="1">
      <alignment horizontal="right" vertical="top"/>
      <protection locked="0"/>
    </xf>
    <xf numFmtId="4" fontId="781" fillId="0" borderId="1" xfId="0" applyNumberFormat="1" applyFont="1" applyBorder="1" applyAlignment="1">
      <alignment horizontal="right" vertical="top"/>
    </xf>
    <xf numFmtId="4" fontId="782" fillId="2" borderId="1" xfId="0" applyNumberFormat="1" applyFont="1" applyFill="1" applyBorder="1" applyAlignment="1" applyProtection="1">
      <alignment horizontal="right" vertical="top"/>
      <protection locked="0"/>
    </xf>
    <xf numFmtId="4" fontId="783" fillId="0" borderId="1" xfId="0" applyNumberFormat="1" applyFont="1" applyBorder="1" applyAlignment="1">
      <alignment horizontal="right" vertical="top"/>
    </xf>
    <xf numFmtId="4" fontId="784" fillId="2" borderId="1" xfId="0" applyNumberFormat="1" applyFont="1" applyFill="1" applyBorder="1" applyAlignment="1" applyProtection="1">
      <alignment horizontal="right" vertical="top"/>
      <protection locked="0"/>
    </xf>
    <xf numFmtId="4" fontId="785" fillId="0" borderId="1" xfId="0" applyNumberFormat="1" applyFont="1" applyBorder="1" applyAlignment="1">
      <alignment horizontal="right" vertical="top"/>
    </xf>
    <xf numFmtId="4" fontId="786" fillId="2" borderId="1" xfId="0" applyNumberFormat="1" applyFont="1" applyFill="1" applyBorder="1" applyAlignment="1" applyProtection="1">
      <alignment horizontal="right" vertical="top"/>
      <protection locked="0"/>
    </xf>
    <xf numFmtId="4" fontId="787" fillId="0" borderId="1" xfId="0" applyNumberFormat="1" applyFont="1" applyBorder="1" applyAlignment="1">
      <alignment horizontal="right" vertical="top"/>
    </xf>
    <xf numFmtId="4" fontId="788" fillId="2" borderId="1" xfId="0" applyNumberFormat="1" applyFont="1" applyFill="1" applyBorder="1" applyAlignment="1" applyProtection="1">
      <alignment horizontal="right" vertical="top"/>
      <protection locked="0"/>
    </xf>
    <xf numFmtId="4" fontId="789" fillId="0" borderId="1" xfId="0" applyNumberFormat="1" applyFont="1" applyBorder="1" applyAlignment="1">
      <alignment horizontal="right" vertical="top"/>
    </xf>
    <xf numFmtId="4" fontId="790" fillId="3" borderId="1" xfId="0" applyNumberFormat="1" applyFont="1" applyFill="1" applyBorder="1" applyAlignment="1">
      <alignment horizontal="right" vertical="top"/>
    </xf>
    <xf numFmtId="4" fontId="791" fillId="3" borderId="1" xfId="0" applyNumberFormat="1" applyFont="1" applyFill="1" applyBorder="1" applyAlignment="1">
      <alignment horizontal="right" vertical="top"/>
    </xf>
    <xf numFmtId="0" fontId="792" fillId="0" borderId="1" xfId="0" applyFont="1" applyBorder="1" applyAlignment="1">
      <alignment horizontal="left" vertical="top"/>
    </xf>
    <xf numFmtId="0" fontId="793" fillId="0" borderId="1" xfId="0" applyFont="1" applyBorder="1" applyAlignment="1">
      <alignment horizontal="left" vertical="top" wrapText="1"/>
    </xf>
    <xf numFmtId="4" fontId="794" fillId="2" borderId="1" xfId="0" applyNumberFormat="1" applyFont="1" applyFill="1" applyBorder="1" applyAlignment="1" applyProtection="1">
      <alignment horizontal="right" vertical="top"/>
      <protection locked="0"/>
    </xf>
    <xf numFmtId="4" fontId="795" fillId="0" borderId="1" xfId="0" applyNumberFormat="1" applyFont="1" applyBorder="1" applyAlignment="1">
      <alignment horizontal="right" vertical="top"/>
    </xf>
    <xf numFmtId="4" fontId="796" fillId="2" borderId="1" xfId="0" applyNumberFormat="1" applyFont="1" applyFill="1" applyBorder="1" applyAlignment="1" applyProtection="1">
      <alignment horizontal="right" vertical="top"/>
      <protection locked="0"/>
    </xf>
    <xf numFmtId="4" fontId="797" fillId="0" borderId="1" xfId="0" applyNumberFormat="1" applyFont="1" applyBorder="1" applyAlignment="1">
      <alignment horizontal="right" vertical="top"/>
    </xf>
    <xf numFmtId="4" fontId="798" fillId="2" borderId="1" xfId="0" applyNumberFormat="1" applyFont="1" applyFill="1" applyBorder="1" applyAlignment="1" applyProtection="1">
      <alignment horizontal="right" vertical="top"/>
      <protection locked="0"/>
    </xf>
    <xf numFmtId="4" fontId="799" fillId="0" borderId="1" xfId="0" applyNumberFormat="1" applyFont="1" applyBorder="1" applyAlignment="1">
      <alignment horizontal="right" vertical="top"/>
    </xf>
    <xf numFmtId="4" fontId="800" fillId="2" borderId="1" xfId="0" applyNumberFormat="1" applyFont="1" applyFill="1" applyBorder="1" applyAlignment="1" applyProtection="1">
      <alignment horizontal="right" vertical="top"/>
      <protection locked="0"/>
    </xf>
    <xf numFmtId="4" fontId="801" fillId="0" borderId="1" xfId="0" applyNumberFormat="1" applyFont="1" applyBorder="1" applyAlignment="1">
      <alignment horizontal="right" vertical="top"/>
    </xf>
    <xf numFmtId="4" fontId="802" fillId="2" borderId="1" xfId="0" applyNumberFormat="1" applyFont="1" applyFill="1" applyBorder="1" applyAlignment="1" applyProtection="1">
      <alignment horizontal="right" vertical="top"/>
      <protection locked="0"/>
    </xf>
    <xf numFmtId="4" fontId="803" fillId="0" borderId="1" xfId="0" applyNumberFormat="1" applyFont="1" applyBorder="1" applyAlignment="1">
      <alignment horizontal="right" vertical="top"/>
    </xf>
    <xf numFmtId="4" fontId="804" fillId="2" borderId="1" xfId="0" applyNumberFormat="1" applyFont="1" applyFill="1" applyBorder="1" applyAlignment="1" applyProtection="1">
      <alignment horizontal="right" vertical="top"/>
      <protection locked="0"/>
    </xf>
    <xf numFmtId="4" fontId="805" fillId="0" borderId="1" xfId="0" applyNumberFormat="1" applyFont="1" applyBorder="1" applyAlignment="1">
      <alignment horizontal="right" vertical="top"/>
    </xf>
    <xf numFmtId="4" fontId="806" fillId="2" borderId="1" xfId="0" applyNumberFormat="1" applyFont="1" applyFill="1" applyBorder="1" applyAlignment="1" applyProtection="1">
      <alignment horizontal="right" vertical="top"/>
      <protection locked="0"/>
    </xf>
    <xf numFmtId="4" fontId="807" fillId="0" borderId="1" xfId="0" applyNumberFormat="1" applyFont="1" applyBorder="1" applyAlignment="1">
      <alignment horizontal="right" vertical="top"/>
    </xf>
    <xf numFmtId="4" fontId="808" fillId="2" borderId="1" xfId="0" applyNumberFormat="1" applyFont="1" applyFill="1" applyBorder="1" applyAlignment="1" applyProtection="1">
      <alignment horizontal="right" vertical="top"/>
      <protection locked="0"/>
    </xf>
    <xf numFmtId="4" fontId="809" fillId="0" borderId="1" xfId="0" applyNumberFormat="1" applyFont="1" applyBorder="1" applyAlignment="1">
      <alignment horizontal="right" vertical="top"/>
    </xf>
    <xf numFmtId="4" fontId="810" fillId="3" borderId="1" xfId="0" applyNumberFormat="1" applyFont="1" applyFill="1" applyBorder="1" applyAlignment="1">
      <alignment horizontal="right" vertical="top"/>
    </xf>
    <xf numFmtId="4" fontId="811" fillId="3" borderId="1" xfId="0" applyNumberFormat="1" applyFont="1" applyFill="1" applyBorder="1" applyAlignment="1">
      <alignment horizontal="right" vertical="top"/>
    </xf>
    <xf numFmtId="0" fontId="812" fillId="0" borderId="1" xfId="0" applyFont="1" applyBorder="1" applyAlignment="1">
      <alignment horizontal="left" vertical="top"/>
    </xf>
    <xf numFmtId="0" fontId="813" fillId="0" borderId="1" xfId="0" applyFont="1" applyBorder="1" applyAlignment="1">
      <alignment horizontal="left" vertical="top" wrapText="1"/>
    </xf>
    <xf numFmtId="4" fontId="814" fillId="2" borderId="1" xfId="0" applyNumberFormat="1" applyFont="1" applyFill="1" applyBorder="1" applyAlignment="1" applyProtection="1">
      <alignment horizontal="right" vertical="top"/>
      <protection locked="0"/>
    </xf>
    <xf numFmtId="4" fontId="815" fillId="0" borderId="1" xfId="0" applyNumberFormat="1" applyFont="1" applyBorder="1" applyAlignment="1">
      <alignment horizontal="right" vertical="top"/>
    </xf>
    <xf numFmtId="4" fontId="816" fillId="2" borderId="1" xfId="0" applyNumberFormat="1" applyFont="1" applyFill="1" applyBorder="1" applyAlignment="1" applyProtection="1">
      <alignment horizontal="right" vertical="top"/>
      <protection locked="0"/>
    </xf>
    <xf numFmtId="4" fontId="817" fillId="0" borderId="1" xfId="0" applyNumberFormat="1" applyFont="1" applyBorder="1" applyAlignment="1">
      <alignment horizontal="right" vertical="top"/>
    </xf>
    <xf numFmtId="4" fontId="818" fillId="2" borderId="1" xfId="0" applyNumberFormat="1" applyFont="1" applyFill="1" applyBorder="1" applyAlignment="1" applyProtection="1">
      <alignment horizontal="right" vertical="top"/>
      <protection locked="0"/>
    </xf>
    <xf numFmtId="4" fontId="819" fillId="0" borderId="1" xfId="0" applyNumberFormat="1" applyFont="1" applyBorder="1" applyAlignment="1">
      <alignment horizontal="right" vertical="top"/>
    </xf>
    <xf numFmtId="4" fontId="820" fillId="2" borderId="1" xfId="0" applyNumberFormat="1" applyFont="1" applyFill="1" applyBorder="1" applyAlignment="1" applyProtection="1">
      <alignment horizontal="right" vertical="top"/>
      <protection locked="0"/>
    </xf>
    <xf numFmtId="4" fontId="821" fillId="0" borderId="1" xfId="0" applyNumberFormat="1" applyFont="1" applyBorder="1" applyAlignment="1">
      <alignment horizontal="right" vertical="top"/>
    </xf>
    <xf numFmtId="4" fontId="822" fillId="2" borderId="1" xfId="0" applyNumberFormat="1" applyFont="1" applyFill="1" applyBorder="1" applyAlignment="1" applyProtection="1">
      <alignment horizontal="right" vertical="top"/>
      <protection locked="0"/>
    </xf>
    <xf numFmtId="4" fontId="823" fillId="0" borderId="1" xfId="0" applyNumberFormat="1" applyFont="1" applyBorder="1" applyAlignment="1">
      <alignment horizontal="right" vertical="top"/>
    </xf>
    <xf numFmtId="4" fontId="824" fillId="2" borderId="1" xfId="0" applyNumberFormat="1" applyFont="1" applyFill="1" applyBorder="1" applyAlignment="1" applyProtection="1">
      <alignment horizontal="right" vertical="top"/>
      <protection locked="0"/>
    </xf>
    <xf numFmtId="4" fontId="825" fillId="0" borderId="1" xfId="0" applyNumberFormat="1" applyFont="1" applyBorder="1" applyAlignment="1">
      <alignment horizontal="right" vertical="top"/>
    </xf>
    <xf numFmtId="4" fontId="826" fillId="2" borderId="1" xfId="0" applyNumberFormat="1" applyFont="1" applyFill="1" applyBorder="1" applyAlignment="1" applyProtection="1">
      <alignment horizontal="right" vertical="top"/>
      <protection locked="0"/>
    </xf>
    <xf numFmtId="4" fontId="827" fillId="0" borderId="1" xfId="0" applyNumberFormat="1" applyFont="1" applyBorder="1" applyAlignment="1">
      <alignment horizontal="right" vertical="top"/>
    </xf>
    <xf numFmtId="4" fontId="828" fillId="2" borderId="1" xfId="0" applyNumberFormat="1" applyFont="1" applyFill="1" applyBorder="1" applyAlignment="1" applyProtection="1">
      <alignment horizontal="right" vertical="top"/>
      <protection locked="0"/>
    </xf>
    <xf numFmtId="4" fontId="829" fillId="0" borderId="1" xfId="0" applyNumberFormat="1" applyFont="1" applyBorder="1" applyAlignment="1">
      <alignment horizontal="right" vertical="top"/>
    </xf>
    <xf numFmtId="4" fontId="830" fillId="3" borderId="1" xfId="0" applyNumberFormat="1" applyFont="1" applyFill="1" applyBorder="1" applyAlignment="1">
      <alignment horizontal="right" vertical="top"/>
    </xf>
    <xf numFmtId="4" fontId="831" fillId="3" borderId="1" xfId="0" applyNumberFormat="1" applyFont="1" applyFill="1" applyBorder="1" applyAlignment="1">
      <alignment horizontal="right" vertical="top"/>
    </xf>
    <xf numFmtId="4" fontId="834" fillId="3" borderId="1" xfId="0" applyNumberFormat="1" applyFont="1" applyFill="1" applyBorder="1" applyAlignment="1">
      <alignment horizontal="right"/>
    </xf>
    <xf numFmtId="4" fontId="851" fillId="3" borderId="1" xfId="0" applyNumberFormat="1" applyFont="1" applyFill="1" applyBorder="1" applyAlignment="1">
      <alignment horizontal="right"/>
    </xf>
    <xf numFmtId="4" fontId="852" fillId="3" borderId="1" xfId="0" applyNumberFormat="1" applyFont="1" applyFill="1" applyBorder="1" applyAlignment="1">
      <alignment horizontal="right"/>
    </xf>
    <xf numFmtId="0" fontId="853" fillId="0" borderId="0" xfId="0" applyFont="1" applyAlignment="1">
      <alignment horizontal="left" vertical="top"/>
    </xf>
    <xf numFmtId="0" fontId="856" fillId="3" borderId="1" xfId="0" applyFont="1" applyFill="1" applyBorder="1" applyAlignment="1">
      <alignment horizontal="left"/>
    </xf>
    <xf numFmtId="0" fontId="857" fillId="3" borderId="1" xfId="0" applyFont="1" applyFill="1" applyBorder="1" applyAlignment="1">
      <alignment horizontal="left"/>
    </xf>
    <xf numFmtId="0" fontId="858" fillId="3" borderId="1" xfId="0" applyFont="1" applyFill="1" applyBorder="1" applyAlignment="1">
      <alignment horizontal="left"/>
    </xf>
    <xf numFmtId="0" fontId="859" fillId="3" borderId="1" xfId="0" applyFont="1" applyFill="1" applyBorder="1" applyAlignment="1">
      <alignment horizontal="left"/>
    </xf>
    <xf numFmtId="0" fontId="865" fillId="0" borderId="1" xfId="0" applyFont="1" applyBorder="1" applyAlignment="1">
      <alignment horizontal="left" vertical="top"/>
    </xf>
    <xf numFmtId="4" fontId="866" fillId="0" borderId="1" xfId="0" applyNumberFormat="1" applyFont="1" applyBorder="1" applyAlignment="1">
      <alignment horizontal="right" vertical="top"/>
    </xf>
    <xf numFmtId="4" fontId="867" fillId="0" borderId="1" xfId="0" applyNumberFormat="1" applyFont="1" applyBorder="1" applyAlignment="1">
      <alignment horizontal="right" vertical="top"/>
    </xf>
    <xf numFmtId="4" fontId="868" fillId="2" borderId="1" xfId="0" applyNumberFormat="1" applyFont="1" applyFill="1" applyBorder="1" applyAlignment="1" applyProtection="1">
      <alignment vertical="top"/>
      <protection locked="0"/>
    </xf>
    <xf numFmtId="0" fontId="874" fillId="0" borderId="0" xfId="0" applyFont="1"/>
    <xf numFmtId="0" fontId="875" fillId="0" borderId="1" xfId="0" applyFont="1" applyBorder="1" applyAlignment="1">
      <alignment horizontal="left" vertical="top"/>
    </xf>
    <xf numFmtId="4" fontId="876" fillId="0" borderId="1" xfId="0" applyNumberFormat="1" applyFont="1" applyBorder="1" applyAlignment="1">
      <alignment horizontal="right" vertical="top"/>
    </xf>
    <xf numFmtId="4" fontId="877" fillId="0" borderId="1" xfId="0" applyNumberFormat="1" applyFont="1" applyBorder="1" applyAlignment="1">
      <alignment horizontal="right" vertical="top"/>
    </xf>
    <xf numFmtId="4" fontId="878" fillId="2" borderId="1" xfId="0" applyNumberFormat="1" applyFont="1" applyFill="1" applyBorder="1" applyAlignment="1" applyProtection="1">
      <alignment vertical="top"/>
      <protection locked="0"/>
    </xf>
    <xf numFmtId="0" fontId="884" fillId="0" borderId="0" xfId="0" applyFont="1"/>
    <xf numFmtId="0" fontId="885" fillId="0" borderId="1" xfId="0" applyFont="1" applyBorder="1" applyAlignment="1">
      <alignment horizontal="left" vertical="top"/>
    </xf>
    <xf numFmtId="4" fontId="886" fillId="0" borderId="1" xfId="0" applyNumberFormat="1" applyFont="1" applyBorder="1" applyAlignment="1">
      <alignment horizontal="right" vertical="top"/>
    </xf>
    <xf numFmtId="4" fontId="887" fillId="0" borderId="1" xfId="0" applyNumberFormat="1" applyFont="1" applyBorder="1" applyAlignment="1">
      <alignment horizontal="right" vertical="top"/>
    </xf>
    <xf numFmtId="4" fontId="888" fillId="2" borderId="1" xfId="0" applyNumberFormat="1" applyFont="1" applyFill="1" applyBorder="1" applyAlignment="1" applyProtection="1">
      <alignment vertical="top"/>
      <protection locked="0"/>
    </xf>
    <xf numFmtId="0" fontId="894" fillId="0" borderId="0" xfId="0" applyFont="1"/>
    <xf numFmtId="0" fontId="895" fillId="0" borderId="1" xfId="0" applyFont="1" applyBorder="1" applyAlignment="1">
      <alignment horizontal="left" vertical="top"/>
    </xf>
    <xf numFmtId="4" fontId="896" fillId="0" borderId="1" xfId="0" applyNumberFormat="1" applyFont="1" applyBorder="1" applyAlignment="1">
      <alignment horizontal="right" vertical="top"/>
    </xf>
    <xf numFmtId="4" fontId="897" fillId="0" borderId="1" xfId="0" applyNumberFormat="1" applyFont="1" applyBorder="1" applyAlignment="1">
      <alignment horizontal="right" vertical="top"/>
    </xf>
    <xf numFmtId="4" fontId="898" fillId="2" borderId="1" xfId="0" applyNumberFormat="1" applyFont="1" applyFill="1" applyBorder="1" applyAlignment="1" applyProtection="1">
      <alignment vertical="top"/>
      <protection locked="0"/>
    </xf>
    <xf numFmtId="0" fontId="904" fillId="0" borderId="0" xfId="0" applyFont="1"/>
    <xf numFmtId="0" fontId="905" fillId="0" borderId="1" xfId="0" applyFont="1" applyBorder="1" applyAlignment="1">
      <alignment horizontal="left" vertical="top"/>
    </xf>
    <xf numFmtId="4" fontId="906" fillId="0" borderId="1" xfId="0" applyNumberFormat="1" applyFont="1" applyBorder="1" applyAlignment="1">
      <alignment horizontal="right" vertical="top"/>
    </xf>
    <xf numFmtId="4" fontId="907" fillId="0" borderId="1" xfId="0" applyNumberFormat="1" applyFont="1" applyBorder="1" applyAlignment="1">
      <alignment horizontal="right" vertical="top"/>
    </xf>
    <xf numFmtId="4" fontId="908" fillId="2" borderId="1" xfId="0" applyNumberFormat="1" applyFont="1" applyFill="1" applyBorder="1" applyAlignment="1" applyProtection="1">
      <alignment vertical="top"/>
      <protection locked="0"/>
    </xf>
    <xf numFmtId="0" fontId="914" fillId="0" borderId="0" xfId="0" applyFont="1"/>
    <xf numFmtId="0" fontId="915" fillId="0" borderId="1" xfId="0" applyFont="1" applyBorder="1" applyAlignment="1">
      <alignment horizontal="left" vertical="top"/>
    </xf>
    <xf numFmtId="4" fontId="916" fillId="0" borderId="1" xfId="0" applyNumberFormat="1" applyFont="1" applyBorder="1" applyAlignment="1">
      <alignment horizontal="right" vertical="top"/>
    </xf>
    <xf numFmtId="4" fontId="917" fillId="0" borderId="1" xfId="0" applyNumberFormat="1" applyFont="1" applyBorder="1" applyAlignment="1">
      <alignment horizontal="right" vertical="top"/>
    </xf>
    <xf numFmtId="4" fontId="918" fillId="0" borderId="1" xfId="0" applyNumberFormat="1" applyFont="1" applyBorder="1" applyAlignment="1">
      <alignment horizontal="right" vertical="top"/>
    </xf>
    <xf numFmtId="0" fontId="924" fillId="0" borderId="0" xfId="0" applyFont="1"/>
    <xf numFmtId="0" fontId="925" fillId="0" borderId="1" xfId="0" applyFont="1" applyBorder="1" applyAlignment="1">
      <alignment horizontal="left" vertical="top"/>
    </xf>
    <xf numFmtId="4" fontId="926" fillId="0" borderId="1" xfId="0" applyNumberFormat="1" applyFont="1" applyBorder="1" applyAlignment="1">
      <alignment horizontal="right" vertical="top"/>
    </xf>
    <xf numFmtId="4" fontId="930" fillId="2" borderId="1" xfId="0" applyNumberFormat="1" applyFont="1" applyFill="1" applyBorder="1" applyAlignment="1" applyProtection="1">
      <alignment horizontal="right" vertical="top"/>
      <protection locked="0"/>
    </xf>
    <xf numFmtId="0" fontId="931" fillId="0" borderId="0" xfId="0" applyFont="1"/>
    <xf numFmtId="4" fontId="935" fillId="2" borderId="1" xfId="0" applyNumberFormat="1" applyFont="1" applyFill="1" applyBorder="1" applyAlignment="1" applyProtection="1">
      <alignment horizontal="right" vertical="top"/>
      <protection locked="0"/>
    </xf>
    <xf numFmtId="0" fontId="936" fillId="0" borderId="0" xfId="0" applyFont="1"/>
    <xf numFmtId="4" fontId="940" fillId="2" borderId="1" xfId="0" applyNumberFormat="1" applyFont="1" applyFill="1" applyBorder="1" applyAlignment="1" applyProtection="1">
      <alignment horizontal="right" vertical="top"/>
      <protection locked="0"/>
    </xf>
    <xf numFmtId="4" fontId="944" fillId="3" borderId="1" xfId="0" applyNumberFormat="1" applyFont="1" applyFill="1" applyBorder="1" applyAlignment="1">
      <alignment horizontal="right"/>
    </xf>
    <xf numFmtId="0" fontId="945" fillId="0" borderId="0" xfId="0" applyFont="1"/>
    <xf numFmtId="4" fontId="949" fillId="2" borderId="1" xfId="0" applyNumberFormat="1" applyFont="1" applyFill="1" applyBorder="1" applyAlignment="1" applyProtection="1">
      <alignment horizontal="right" vertical="top"/>
      <protection locked="0"/>
    </xf>
    <xf numFmtId="0" fontId="952" fillId="0" borderId="0" xfId="0" applyFont="1" applyAlignment="1">
      <alignment horizontal="left" vertical="top"/>
    </xf>
    <xf numFmtId="0" fontId="955" fillId="3" borderId="1" xfId="0" applyFont="1" applyFill="1" applyBorder="1" applyAlignment="1">
      <alignment horizontal="left"/>
    </xf>
    <xf numFmtId="0" fontId="956" fillId="3" borderId="1" xfId="0" applyFont="1" applyFill="1" applyBorder="1" applyAlignment="1">
      <alignment horizontal="left"/>
    </xf>
    <xf numFmtId="0" fontId="957" fillId="3" borderId="1" xfId="0" applyFont="1" applyFill="1" applyBorder="1" applyAlignment="1">
      <alignment horizontal="left"/>
    </xf>
    <xf numFmtId="0" fontId="958" fillId="3" borderId="1" xfId="0" applyFont="1" applyFill="1" applyBorder="1" applyAlignment="1">
      <alignment horizontal="left"/>
    </xf>
    <xf numFmtId="0" fontId="964" fillId="0" borderId="1" xfId="0" applyFont="1" applyBorder="1" applyAlignment="1">
      <alignment horizontal="left" vertical="top"/>
    </xf>
    <xf numFmtId="4" fontId="965" fillId="0" borderId="1" xfId="0" applyNumberFormat="1" applyFont="1" applyBorder="1" applyAlignment="1">
      <alignment horizontal="right" vertical="top"/>
    </xf>
    <xf numFmtId="4" fontId="966" fillId="0" borderId="1" xfId="0" applyNumberFormat="1" applyFont="1" applyBorder="1" applyAlignment="1">
      <alignment horizontal="right" vertical="top"/>
    </xf>
    <xf numFmtId="4" fontId="967" fillId="2" borderId="1" xfId="0" applyNumberFormat="1" applyFont="1" applyFill="1" applyBorder="1" applyAlignment="1" applyProtection="1">
      <alignment vertical="top"/>
      <protection locked="0"/>
    </xf>
    <xf numFmtId="0" fontId="973" fillId="0" borderId="0" xfId="0" applyFont="1"/>
    <xf numFmtId="0" fontId="974" fillId="0" borderId="1" xfId="0" applyFont="1" applyBorder="1" applyAlignment="1">
      <alignment horizontal="left" vertical="top"/>
    </xf>
    <xf numFmtId="4" fontId="975" fillId="0" borderId="1" xfId="0" applyNumberFormat="1" applyFont="1" applyBorder="1" applyAlignment="1">
      <alignment horizontal="right" vertical="top"/>
    </xf>
    <xf numFmtId="4" fontId="976" fillId="0" borderId="1" xfId="0" applyNumberFormat="1" applyFont="1" applyBorder="1" applyAlignment="1">
      <alignment horizontal="right" vertical="top"/>
    </xf>
    <xf numFmtId="4" fontId="977" fillId="2" borderId="1" xfId="0" applyNumberFormat="1" applyFont="1" applyFill="1" applyBorder="1" applyAlignment="1" applyProtection="1">
      <alignment vertical="top"/>
      <protection locked="0"/>
    </xf>
    <xf numFmtId="0" fontId="983" fillId="0" borderId="0" xfId="0" applyFont="1"/>
    <xf numFmtId="0" fontId="984" fillId="0" borderId="1" xfId="0" applyFont="1" applyBorder="1" applyAlignment="1">
      <alignment horizontal="left" vertical="top"/>
    </xf>
    <xf numFmtId="4" fontId="985" fillId="0" borderId="1" xfId="0" applyNumberFormat="1" applyFont="1" applyBorder="1" applyAlignment="1">
      <alignment horizontal="right" vertical="top"/>
    </xf>
    <xf numFmtId="4" fontId="986" fillId="0" borderId="1" xfId="0" applyNumberFormat="1" applyFont="1" applyBorder="1" applyAlignment="1">
      <alignment horizontal="right" vertical="top"/>
    </xf>
    <xf numFmtId="4" fontId="987" fillId="2" borderId="1" xfId="0" applyNumberFormat="1" applyFont="1" applyFill="1" applyBorder="1" applyAlignment="1" applyProtection="1">
      <alignment vertical="top"/>
      <protection locked="0"/>
    </xf>
    <xf numFmtId="0" fontId="993" fillId="0" borderId="0" xfId="0" applyFont="1"/>
    <xf numFmtId="0" fontId="994" fillId="0" borderId="1" xfId="0" applyFont="1" applyBorder="1" applyAlignment="1">
      <alignment horizontal="left" vertical="top"/>
    </xf>
    <xf numFmtId="4" fontId="995" fillId="0" borderId="1" xfId="0" applyNumberFormat="1" applyFont="1" applyBorder="1" applyAlignment="1">
      <alignment horizontal="right" vertical="top"/>
    </xf>
    <xf numFmtId="4" fontId="996" fillId="0" borderId="1" xfId="0" applyNumberFormat="1" applyFont="1" applyBorder="1" applyAlignment="1">
      <alignment horizontal="right" vertical="top"/>
    </xf>
    <xf numFmtId="4" fontId="997" fillId="2" borderId="1" xfId="0" applyNumberFormat="1" applyFont="1" applyFill="1" applyBorder="1" applyAlignment="1" applyProtection="1">
      <alignment vertical="top"/>
      <protection locked="0"/>
    </xf>
    <xf numFmtId="0" fontId="1003" fillId="0" borderId="0" xfId="0" applyFont="1"/>
    <xf numFmtId="0" fontId="1004" fillId="0" borderId="1" xfId="0" applyFont="1" applyBorder="1" applyAlignment="1">
      <alignment horizontal="left" vertical="top"/>
    </xf>
    <xf numFmtId="4" fontId="1005" fillId="0" borderId="1" xfId="0" applyNumberFormat="1" applyFont="1" applyBorder="1" applyAlignment="1">
      <alignment horizontal="right" vertical="top"/>
    </xf>
    <xf numFmtId="4" fontId="1006" fillId="0" borderId="1" xfId="0" applyNumberFormat="1" applyFont="1" applyBorder="1" applyAlignment="1">
      <alignment horizontal="right" vertical="top"/>
    </xf>
    <xf numFmtId="4" fontId="1007" fillId="2" borderId="1" xfId="0" applyNumberFormat="1" applyFont="1" applyFill="1" applyBorder="1" applyAlignment="1" applyProtection="1">
      <alignment vertical="top"/>
      <protection locked="0"/>
    </xf>
    <xf numFmtId="0" fontId="1013" fillId="0" borderId="0" xfId="0" applyFont="1"/>
    <xf numFmtId="0" fontId="1014" fillId="0" borderId="1" xfId="0" applyFont="1" applyBorder="1" applyAlignment="1">
      <alignment horizontal="left" vertical="top"/>
    </xf>
    <xf numFmtId="4" fontId="1015" fillId="0" borderId="1" xfId="0" applyNumberFormat="1" applyFont="1" applyBorder="1" applyAlignment="1">
      <alignment horizontal="right" vertical="top"/>
    </xf>
    <xf numFmtId="4" fontId="1016" fillId="0" borderId="1" xfId="0" applyNumberFormat="1" applyFont="1" applyBorder="1" applyAlignment="1">
      <alignment horizontal="right" vertical="top"/>
    </xf>
    <xf numFmtId="4" fontId="1017" fillId="0" borderId="1" xfId="0" applyNumberFormat="1" applyFont="1" applyBorder="1" applyAlignment="1">
      <alignment horizontal="right" vertical="top"/>
    </xf>
    <xf numFmtId="0" fontId="1023" fillId="0" borderId="0" xfId="0" applyFont="1"/>
    <xf numFmtId="0" fontId="1024" fillId="0" borderId="1" xfId="0" applyFont="1" applyBorder="1" applyAlignment="1">
      <alignment horizontal="left" vertical="top"/>
    </xf>
    <xf numFmtId="4" fontId="1025" fillId="0" borderId="1" xfId="0" applyNumberFormat="1" applyFont="1" applyBorder="1" applyAlignment="1">
      <alignment horizontal="right" vertical="top"/>
    </xf>
    <xf numFmtId="4" fontId="1029" fillId="2" borderId="1" xfId="0" applyNumberFormat="1" applyFont="1" applyFill="1" applyBorder="1" applyAlignment="1" applyProtection="1">
      <alignment horizontal="right" vertical="top"/>
      <protection locked="0"/>
    </xf>
    <xf numFmtId="0" fontId="1030" fillId="0" borderId="0" xfId="0" applyFont="1"/>
    <xf numFmtId="4" fontId="1034" fillId="2" borderId="1" xfId="0" applyNumberFormat="1" applyFont="1" applyFill="1" applyBorder="1" applyAlignment="1" applyProtection="1">
      <alignment horizontal="right" vertical="top"/>
      <protection locked="0"/>
    </xf>
    <xf numFmtId="0" fontId="1037" fillId="0" borderId="0" xfId="0" applyFont="1" applyAlignment="1">
      <alignment horizontal="left" vertical="top"/>
    </xf>
    <xf numFmtId="0" fontId="1040" fillId="0" borderId="1" xfId="0" applyFont="1" applyBorder="1" applyAlignment="1">
      <alignment horizontal="left" vertical="top"/>
    </xf>
    <xf numFmtId="0" fontId="1041" fillId="2" borderId="1" xfId="0" applyFont="1" applyFill="1" applyBorder="1" applyAlignment="1" applyProtection="1">
      <alignment vertical="top"/>
      <protection locked="0"/>
    </xf>
    <xf numFmtId="0" fontId="1049" fillId="0" borderId="1" xfId="0" applyFont="1" applyBorder="1" applyAlignment="1">
      <alignment horizontal="left" vertical="top"/>
    </xf>
    <xf numFmtId="0" fontId="1050" fillId="2" borderId="1" xfId="0" applyFont="1" applyFill="1" applyBorder="1" applyAlignment="1" applyProtection="1">
      <alignment vertical="top"/>
      <protection locked="0"/>
    </xf>
    <xf numFmtId="0" fontId="1058" fillId="0" borderId="1" xfId="0" applyFont="1" applyBorder="1" applyAlignment="1">
      <alignment horizontal="left" vertical="top"/>
    </xf>
    <xf numFmtId="0" fontId="1059" fillId="2" borderId="1" xfId="0" applyFont="1" applyFill="1" applyBorder="1" applyAlignment="1" applyProtection="1">
      <alignment vertical="top"/>
      <protection locked="0"/>
    </xf>
    <xf numFmtId="0" fontId="1067" fillId="0" borderId="1" xfId="0" applyFont="1" applyBorder="1" applyAlignment="1">
      <alignment horizontal="left" vertical="top"/>
    </xf>
    <xf numFmtId="0" fontId="1068" fillId="2" borderId="1" xfId="0" applyFont="1" applyFill="1" applyBorder="1" applyAlignment="1" applyProtection="1">
      <alignment vertical="top"/>
      <protection locked="0"/>
    </xf>
    <xf numFmtId="0" fontId="1076" fillId="0" borderId="1" xfId="0" applyFont="1" applyBorder="1" applyAlignment="1">
      <alignment horizontal="left" vertical="top"/>
    </xf>
    <xf numFmtId="170" fontId="1077" fillId="0" borderId="1" xfId="0" applyNumberFormat="1" applyFont="1" applyBorder="1" applyAlignment="1">
      <alignment horizontal="right" vertical="top"/>
    </xf>
    <xf numFmtId="0" fontId="1078" fillId="0" borderId="1" xfId="0" applyFont="1" applyBorder="1" applyAlignment="1">
      <alignment horizontal="left" vertical="top"/>
    </xf>
    <xf numFmtId="170" fontId="1079" fillId="0" borderId="1" xfId="0" applyNumberFormat="1" applyFont="1" applyBorder="1" applyAlignment="1">
      <alignment horizontal="right" vertical="top"/>
    </xf>
    <xf numFmtId="0" fontId="1082" fillId="0" borderId="0" xfId="0" applyFont="1" applyAlignment="1">
      <alignment horizontal="left" vertical="top"/>
    </xf>
    <xf numFmtId="0" fontId="1085" fillId="3" borderId="0" xfId="0" applyFont="1" applyFill="1" applyAlignment="1">
      <alignment horizontal="left"/>
    </xf>
    <xf numFmtId="0" fontId="1086" fillId="3" borderId="1" xfId="0" applyFont="1" applyFill="1" applyBorder="1" applyAlignment="1">
      <alignment horizontal="left"/>
    </xf>
    <xf numFmtId="4" fontId="1093" fillId="3" borderId="1" xfId="0" applyNumberFormat="1" applyFont="1" applyFill="1" applyBorder="1" applyAlignment="1">
      <alignment horizontal="right"/>
    </xf>
    <xf numFmtId="4" fontId="1094" fillId="3" borderId="1" xfId="0" applyNumberFormat="1" applyFont="1" applyFill="1" applyBorder="1" applyAlignment="1">
      <alignment horizontal="right"/>
    </xf>
    <xf numFmtId="4" fontId="1095" fillId="3" borderId="1" xfId="0" applyNumberFormat="1" applyFont="1" applyFill="1" applyBorder="1" applyAlignment="1">
      <alignment horizontal="right"/>
    </xf>
    <xf numFmtId="0" fontId="1096" fillId="0" borderId="0" xfId="0" applyFont="1"/>
    <xf numFmtId="0" fontId="1097" fillId="0" borderId="1" xfId="0" applyFont="1" applyBorder="1" applyAlignment="1">
      <alignment horizontal="left" vertical="top"/>
    </xf>
    <xf numFmtId="0" fontId="1098" fillId="0" borderId="1" xfId="0" applyFont="1" applyBorder="1" applyAlignment="1">
      <alignment horizontal="left" vertical="top" wrapText="1"/>
    </xf>
    <xf numFmtId="0" fontId="1099" fillId="0" borderId="1" xfId="0" applyFont="1" applyBorder="1" applyAlignment="1">
      <alignment horizontal="center" vertical="top"/>
    </xf>
    <xf numFmtId="168" fontId="1100" fillId="0" borderId="1" xfId="0" applyNumberFormat="1" applyFont="1" applyBorder="1" applyAlignment="1">
      <alignment horizontal="right" vertical="top"/>
    </xf>
    <xf numFmtId="169" fontId="1101" fillId="0" borderId="1" xfId="0" applyNumberFormat="1" applyFont="1" applyBorder="1" applyAlignment="1">
      <alignment horizontal="right" vertical="top"/>
    </xf>
    <xf numFmtId="169" fontId="1102" fillId="2" borderId="1" xfId="0" applyNumberFormat="1" applyFont="1" applyFill="1" applyBorder="1" applyAlignment="1" applyProtection="1">
      <alignment horizontal="right" vertical="top"/>
      <protection locked="0"/>
    </xf>
    <xf numFmtId="169" fontId="1103" fillId="0" borderId="1" xfId="0" applyNumberFormat="1" applyFont="1" applyBorder="1" applyAlignment="1">
      <alignment horizontal="right" vertical="top"/>
    </xf>
    <xf numFmtId="169" fontId="1104" fillId="0" borderId="1" xfId="0" applyNumberFormat="1" applyFont="1" applyBorder="1" applyAlignment="1">
      <alignment horizontal="right" vertical="top"/>
    </xf>
    <xf numFmtId="169" fontId="1105" fillId="0" borderId="1" xfId="0" applyNumberFormat="1" applyFont="1" applyBorder="1" applyAlignment="1">
      <alignment horizontal="right" vertical="top"/>
    </xf>
    <xf numFmtId="169" fontId="1106" fillId="0" borderId="1" xfId="0" applyNumberFormat="1" applyFont="1" applyBorder="1" applyAlignment="1">
      <alignment horizontal="right" vertical="top"/>
    </xf>
    <xf numFmtId="0" fontId="1107" fillId="0" borderId="1" xfId="0" applyFont="1" applyBorder="1" applyAlignment="1">
      <alignment horizontal="left" vertical="top"/>
    </xf>
    <xf numFmtId="0" fontId="1108" fillId="0" borderId="1" xfId="0" applyFont="1" applyBorder="1" applyAlignment="1">
      <alignment horizontal="left" vertical="top" wrapText="1"/>
    </xf>
    <xf numFmtId="0" fontId="1109" fillId="0" borderId="1" xfId="0" applyFont="1" applyBorder="1" applyAlignment="1">
      <alignment horizontal="center" vertical="top"/>
    </xf>
    <xf numFmtId="168" fontId="1110" fillId="0" borderId="1" xfId="0" applyNumberFormat="1" applyFont="1" applyBorder="1" applyAlignment="1">
      <alignment horizontal="right" vertical="top"/>
    </xf>
    <xf numFmtId="169" fontId="1111" fillId="0" borderId="1" xfId="0" applyNumberFormat="1" applyFont="1" applyBorder="1" applyAlignment="1">
      <alignment horizontal="right" vertical="top"/>
    </xf>
    <xf numFmtId="169" fontId="1112" fillId="2" borderId="1" xfId="0" applyNumberFormat="1" applyFont="1" applyFill="1" applyBorder="1" applyAlignment="1" applyProtection="1">
      <alignment horizontal="right" vertical="top"/>
      <protection locked="0"/>
    </xf>
    <xf numFmtId="169" fontId="1113" fillId="0" borderId="1" xfId="0" applyNumberFormat="1" applyFont="1" applyBorder="1" applyAlignment="1">
      <alignment horizontal="right" vertical="top"/>
    </xf>
    <xf numFmtId="169" fontId="1114" fillId="0" borderId="1" xfId="0" applyNumberFormat="1" applyFont="1" applyBorder="1" applyAlignment="1">
      <alignment horizontal="right" vertical="top"/>
    </xf>
    <xf numFmtId="169" fontId="1115" fillId="0" borderId="1" xfId="0" applyNumberFormat="1" applyFont="1" applyBorder="1" applyAlignment="1">
      <alignment horizontal="right" vertical="top"/>
    </xf>
    <xf numFmtId="169" fontId="1116" fillId="0" borderId="1" xfId="0" applyNumberFormat="1" applyFont="1" applyBorder="1" applyAlignment="1">
      <alignment horizontal="right" vertical="top"/>
    </xf>
    <xf numFmtId="0" fontId="1117" fillId="0" borderId="1" xfId="0" applyFont="1" applyBorder="1" applyAlignment="1">
      <alignment horizontal="left" vertical="top"/>
    </xf>
    <xf numFmtId="0" fontId="1118" fillId="0" borderId="1" xfId="0" applyFont="1" applyBorder="1" applyAlignment="1">
      <alignment horizontal="left" vertical="top" wrapText="1"/>
    </xf>
    <xf numFmtId="0" fontId="1119" fillId="0" borderId="1" xfId="0" applyFont="1" applyBorder="1" applyAlignment="1">
      <alignment horizontal="center" vertical="top"/>
    </xf>
    <xf numFmtId="168" fontId="1120" fillId="0" borderId="1" xfId="0" applyNumberFormat="1" applyFont="1" applyBorder="1" applyAlignment="1">
      <alignment horizontal="right" vertical="top"/>
    </xf>
    <xf numFmtId="169" fontId="1121" fillId="0" borderId="1" xfId="0" applyNumberFormat="1" applyFont="1" applyBorder="1" applyAlignment="1">
      <alignment horizontal="right" vertical="top"/>
    </xf>
    <xf numFmtId="169" fontId="1122" fillId="2" borderId="1" xfId="0" applyNumberFormat="1" applyFont="1" applyFill="1" applyBorder="1" applyAlignment="1" applyProtection="1">
      <alignment horizontal="right" vertical="top"/>
      <protection locked="0"/>
    </xf>
    <xf numFmtId="169" fontId="1123" fillId="0" borderId="1" xfId="0" applyNumberFormat="1" applyFont="1" applyBorder="1" applyAlignment="1">
      <alignment horizontal="right" vertical="top"/>
    </xf>
    <xf numFmtId="169" fontId="1124" fillId="0" borderId="1" xfId="0" applyNumberFormat="1" applyFont="1" applyBorder="1" applyAlignment="1">
      <alignment horizontal="right" vertical="top"/>
    </xf>
    <xf numFmtId="169" fontId="1125" fillId="0" borderId="1" xfId="0" applyNumberFormat="1" applyFont="1" applyBorder="1" applyAlignment="1">
      <alignment horizontal="right" vertical="top"/>
    </xf>
    <xf numFmtId="169" fontId="1126" fillId="0" borderId="1" xfId="0" applyNumberFormat="1" applyFont="1" applyBorder="1" applyAlignment="1">
      <alignment horizontal="right" vertical="top"/>
    </xf>
    <xf numFmtId="0" fontId="1127" fillId="0" borderId="1" xfId="0" applyFont="1" applyBorder="1" applyAlignment="1">
      <alignment horizontal="left" vertical="top"/>
    </xf>
    <xf numFmtId="0" fontId="1128" fillId="0" borderId="1" xfId="0" applyFont="1" applyBorder="1" applyAlignment="1">
      <alignment horizontal="left" vertical="top" wrapText="1"/>
    </xf>
    <xf numFmtId="0" fontId="1129" fillId="0" borderId="1" xfId="0" applyFont="1" applyBorder="1" applyAlignment="1">
      <alignment horizontal="center" vertical="top"/>
    </xf>
    <xf numFmtId="168" fontId="1130" fillId="0" borderId="1" xfId="0" applyNumberFormat="1" applyFont="1" applyBorder="1" applyAlignment="1">
      <alignment horizontal="right" vertical="top"/>
    </xf>
    <xf numFmtId="169" fontId="1131" fillId="0" borderId="1" xfId="0" applyNumberFormat="1" applyFont="1" applyBorder="1" applyAlignment="1">
      <alignment horizontal="right" vertical="top"/>
    </xf>
    <xf numFmtId="169" fontId="1132" fillId="2" borderId="1" xfId="0" applyNumberFormat="1" applyFont="1" applyFill="1" applyBorder="1" applyAlignment="1" applyProtection="1">
      <alignment horizontal="right" vertical="top"/>
      <protection locked="0"/>
    </xf>
    <xf numFmtId="169" fontId="1133" fillId="0" borderId="1" xfId="0" applyNumberFormat="1" applyFont="1" applyBorder="1" applyAlignment="1">
      <alignment horizontal="right" vertical="top"/>
    </xf>
    <xf numFmtId="169" fontId="1134" fillId="0" borderId="1" xfId="0" applyNumberFormat="1" applyFont="1" applyBorder="1" applyAlignment="1">
      <alignment horizontal="right" vertical="top"/>
    </xf>
    <xf numFmtId="169" fontId="1135" fillId="0" borderId="1" xfId="0" applyNumberFormat="1" applyFont="1" applyBorder="1" applyAlignment="1">
      <alignment horizontal="right" vertical="top"/>
    </xf>
    <xf numFmtId="169" fontId="1136" fillId="0" borderId="1" xfId="0" applyNumberFormat="1" applyFont="1" applyBorder="1" applyAlignment="1">
      <alignment horizontal="right" vertical="top"/>
    </xf>
    <xf numFmtId="0" fontId="1137" fillId="3" borderId="1" xfId="0" applyFont="1" applyFill="1" applyBorder="1" applyAlignment="1">
      <alignment horizontal="left"/>
    </xf>
    <xf numFmtId="4" fontId="1144" fillId="3" borderId="1" xfId="0" applyNumberFormat="1" applyFont="1" applyFill="1" applyBorder="1" applyAlignment="1">
      <alignment horizontal="right"/>
    </xf>
    <xf numFmtId="4" fontId="1145" fillId="3" borderId="1" xfId="0" applyNumberFormat="1" applyFont="1" applyFill="1" applyBorder="1" applyAlignment="1">
      <alignment horizontal="right"/>
    </xf>
    <xf numFmtId="4" fontId="1146" fillId="3" borderId="1" xfId="0" applyNumberFormat="1" applyFont="1" applyFill="1" applyBorder="1" applyAlignment="1">
      <alignment horizontal="right"/>
    </xf>
    <xf numFmtId="0" fontId="1147" fillId="0" borderId="0" xfId="0" applyFont="1"/>
    <xf numFmtId="0" fontId="1148" fillId="0" borderId="1" xfId="0" applyFont="1" applyBorder="1" applyAlignment="1">
      <alignment horizontal="left" vertical="top"/>
    </xf>
    <xf numFmtId="0" fontId="1149" fillId="0" borderId="1" xfId="0" applyFont="1" applyBorder="1" applyAlignment="1">
      <alignment horizontal="left" vertical="top" wrapText="1"/>
    </xf>
    <xf numFmtId="0" fontId="1150" fillId="0" borderId="1" xfId="0" applyFont="1" applyBorder="1" applyAlignment="1">
      <alignment horizontal="center" vertical="top"/>
    </xf>
    <xf numFmtId="168" fontId="1151" fillId="0" borderId="1" xfId="0" applyNumberFormat="1" applyFont="1" applyBorder="1" applyAlignment="1">
      <alignment horizontal="right" vertical="top"/>
    </xf>
    <xf numFmtId="169" fontId="1152" fillId="0" borderId="1" xfId="0" applyNumberFormat="1" applyFont="1" applyBorder="1" applyAlignment="1">
      <alignment horizontal="right" vertical="top"/>
    </xf>
    <xf numFmtId="169" fontId="1153" fillId="2" borderId="1" xfId="0" applyNumberFormat="1" applyFont="1" applyFill="1" applyBorder="1" applyAlignment="1" applyProtection="1">
      <alignment horizontal="right" vertical="top"/>
      <protection locked="0"/>
    </xf>
    <xf numFmtId="169" fontId="1154" fillId="0" borderId="1" xfId="0" applyNumberFormat="1" applyFont="1" applyBorder="1" applyAlignment="1">
      <alignment horizontal="right" vertical="top"/>
    </xf>
    <xf numFmtId="169" fontId="1155" fillId="0" borderId="1" xfId="0" applyNumberFormat="1" applyFont="1" applyBorder="1" applyAlignment="1">
      <alignment horizontal="right" vertical="top"/>
    </xf>
    <xf numFmtId="169" fontId="1156" fillId="0" borderId="1" xfId="0" applyNumberFormat="1" applyFont="1" applyBorder="1" applyAlignment="1">
      <alignment horizontal="right" vertical="top"/>
    </xf>
    <xf numFmtId="169" fontId="1157" fillId="0" borderId="1" xfId="0" applyNumberFormat="1" applyFont="1" applyBorder="1" applyAlignment="1">
      <alignment horizontal="right" vertical="top"/>
    </xf>
    <xf numFmtId="0" fontId="1158" fillId="0" borderId="1" xfId="0" applyFont="1" applyBorder="1" applyAlignment="1">
      <alignment horizontal="left" vertical="top"/>
    </xf>
    <xf numFmtId="0" fontId="1159" fillId="0" borderId="1" xfId="0" applyFont="1" applyBorder="1" applyAlignment="1">
      <alignment horizontal="left" vertical="top" wrapText="1"/>
    </xf>
    <xf numFmtId="0" fontId="1160" fillId="0" borderId="1" xfId="0" applyFont="1" applyBorder="1" applyAlignment="1">
      <alignment horizontal="center" vertical="top"/>
    </xf>
    <xf numFmtId="168" fontId="1161" fillId="0" borderId="1" xfId="0" applyNumberFormat="1" applyFont="1" applyBorder="1" applyAlignment="1">
      <alignment horizontal="right" vertical="top"/>
    </xf>
    <xf numFmtId="169" fontId="1162" fillId="0" borderId="1" xfId="0" applyNumberFormat="1" applyFont="1" applyBorder="1" applyAlignment="1">
      <alignment horizontal="right" vertical="top"/>
    </xf>
    <xf numFmtId="169" fontId="1163" fillId="2" borderId="1" xfId="0" applyNumberFormat="1" applyFont="1" applyFill="1" applyBorder="1" applyAlignment="1" applyProtection="1">
      <alignment horizontal="right" vertical="top"/>
      <protection locked="0"/>
    </xf>
    <xf numFmtId="169" fontId="1164" fillId="0" borderId="1" xfId="0" applyNumberFormat="1" applyFont="1" applyBorder="1" applyAlignment="1">
      <alignment horizontal="right" vertical="top"/>
    </xf>
    <xf numFmtId="169" fontId="1165" fillId="0" borderId="1" xfId="0" applyNumberFormat="1" applyFont="1" applyBorder="1" applyAlignment="1">
      <alignment horizontal="right" vertical="top"/>
    </xf>
    <xf numFmtId="169" fontId="1166" fillId="0" borderId="1" xfId="0" applyNumberFormat="1" applyFont="1" applyBorder="1" applyAlignment="1">
      <alignment horizontal="right" vertical="top"/>
    </xf>
    <xf numFmtId="169" fontId="1167" fillId="0" borderId="1" xfId="0" applyNumberFormat="1" applyFont="1" applyBorder="1" applyAlignment="1">
      <alignment horizontal="right" vertical="top"/>
    </xf>
    <xf numFmtId="0" fontId="1168" fillId="0" borderId="1" xfId="0" applyFont="1" applyBorder="1" applyAlignment="1">
      <alignment horizontal="left" vertical="top"/>
    </xf>
    <xf numFmtId="0" fontId="1169" fillId="0" borderId="1" xfId="0" applyFont="1" applyBorder="1" applyAlignment="1">
      <alignment horizontal="left" vertical="top" wrapText="1"/>
    </xf>
    <xf numFmtId="0" fontId="1170" fillId="0" borderId="1" xfId="0" applyFont="1" applyBorder="1" applyAlignment="1">
      <alignment horizontal="center" vertical="top"/>
    </xf>
    <xf numFmtId="168" fontId="1171" fillId="0" borderId="1" xfId="0" applyNumberFormat="1" applyFont="1" applyBorder="1" applyAlignment="1">
      <alignment horizontal="right" vertical="top"/>
    </xf>
    <xf numFmtId="169" fontId="1172" fillId="0" borderId="1" xfId="0" applyNumberFormat="1" applyFont="1" applyBorder="1" applyAlignment="1">
      <alignment horizontal="right" vertical="top"/>
    </xf>
    <xf numFmtId="169" fontId="1173" fillId="2" borderId="1" xfId="0" applyNumberFormat="1" applyFont="1" applyFill="1" applyBorder="1" applyAlignment="1" applyProtection="1">
      <alignment horizontal="right" vertical="top"/>
      <protection locked="0"/>
    </xf>
    <xf numFmtId="169" fontId="1174" fillId="0" borderId="1" xfId="0" applyNumberFormat="1" applyFont="1" applyBorder="1" applyAlignment="1">
      <alignment horizontal="right" vertical="top"/>
    </xf>
    <xf numFmtId="169" fontId="1175" fillId="0" borderId="1" xfId="0" applyNumberFormat="1" applyFont="1" applyBorder="1" applyAlignment="1">
      <alignment horizontal="right" vertical="top"/>
    </xf>
    <xf numFmtId="169" fontId="1176" fillId="0" borderId="1" xfId="0" applyNumberFormat="1" applyFont="1" applyBorder="1" applyAlignment="1">
      <alignment horizontal="right" vertical="top"/>
    </xf>
    <xf numFmtId="169" fontId="1177" fillId="0" borderId="1" xfId="0" applyNumberFormat="1" applyFont="1" applyBorder="1" applyAlignment="1">
      <alignment horizontal="right" vertical="top"/>
    </xf>
    <xf numFmtId="0" fontId="1178" fillId="0" borderId="1" xfId="0" applyFont="1" applyBorder="1" applyAlignment="1">
      <alignment horizontal="left" vertical="top"/>
    </xf>
    <xf numFmtId="0" fontId="1179" fillId="0" borderId="1" xfId="0" applyFont="1" applyBorder="1" applyAlignment="1">
      <alignment horizontal="left" vertical="top" wrapText="1"/>
    </xf>
    <xf numFmtId="0" fontId="1180" fillId="0" borderId="1" xfId="0" applyFont="1" applyBorder="1" applyAlignment="1">
      <alignment horizontal="center" vertical="top"/>
    </xf>
    <xf numFmtId="168" fontId="1181" fillId="0" borderId="1" xfId="0" applyNumberFormat="1" applyFont="1" applyBorder="1" applyAlignment="1">
      <alignment horizontal="right" vertical="top"/>
    </xf>
    <xf numFmtId="169" fontId="1182" fillId="0" borderId="1" xfId="0" applyNumberFormat="1" applyFont="1" applyBorder="1" applyAlignment="1">
      <alignment horizontal="right" vertical="top"/>
    </xf>
    <xf numFmtId="169" fontId="1183" fillId="2" borderId="1" xfId="0" applyNumberFormat="1" applyFont="1" applyFill="1" applyBorder="1" applyAlignment="1" applyProtection="1">
      <alignment horizontal="right" vertical="top"/>
      <protection locked="0"/>
    </xf>
    <xf numFmtId="169" fontId="1184" fillId="0" borderId="1" xfId="0" applyNumberFormat="1" applyFont="1" applyBorder="1" applyAlignment="1">
      <alignment horizontal="right" vertical="top"/>
    </xf>
    <xf numFmtId="169" fontId="1185" fillId="0" borderId="1" xfId="0" applyNumberFormat="1" applyFont="1" applyBorder="1" applyAlignment="1">
      <alignment horizontal="right" vertical="top"/>
    </xf>
    <xf numFmtId="169" fontId="1186" fillId="0" borderId="1" xfId="0" applyNumberFormat="1" applyFont="1" applyBorder="1" applyAlignment="1">
      <alignment horizontal="right" vertical="top"/>
    </xf>
    <xf numFmtId="169" fontId="1187" fillId="0" borderId="1" xfId="0" applyNumberFormat="1" applyFont="1" applyBorder="1" applyAlignment="1">
      <alignment horizontal="right" vertical="top"/>
    </xf>
    <xf numFmtId="0" fontId="1188" fillId="0" borderId="1" xfId="0" applyFont="1" applyBorder="1" applyAlignment="1">
      <alignment horizontal="left" vertical="top"/>
    </xf>
    <xf numFmtId="0" fontId="1189" fillId="0" borderId="1" xfId="0" applyFont="1" applyBorder="1" applyAlignment="1">
      <alignment horizontal="left" vertical="top" wrapText="1"/>
    </xf>
    <xf numFmtId="0" fontId="1190" fillId="0" borderId="1" xfId="0" applyFont="1" applyBorder="1" applyAlignment="1">
      <alignment horizontal="center" vertical="top"/>
    </xf>
    <xf numFmtId="168" fontId="1191" fillId="0" borderId="1" xfId="0" applyNumberFormat="1" applyFont="1" applyBorder="1" applyAlignment="1">
      <alignment horizontal="right" vertical="top"/>
    </xf>
    <xf numFmtId="169" fontId="1192" fillId="0" borderId="1" xfId="0" applyNumberFormat="1" applyFont="1" applyBorder="1" applyAlignment="1">
      <alignment horizontal="right" vertical="top"/>
    </xf>
    <xf numFmtId="169" fontId="1193" fillId="2" borderId="1" xfId="0" applyNumberFormat="1" applyFont="1" applyFill="1" applyBorder="1" applyAlignment="1" applyProtection="1">
      <alignment horizontal="right" vertical="top"/>
      <protection locked="0"/>
    </xf>
    <xf numFmtId="169" fontId="1194" fillId="0" borderId="1" xfId="0" applyNumberFormat="1" applyFont="1" applyBorder="1" applyAlignment="1">
      <alignment horizontal="right" vertical="top"/>
    </xf>
    <xf numFmtId="169" fontId="1195" fillId="0" borderId="1" xfId="0" applyNumberFormat="1" applyFont="1" applyBorder="1" applyAlignment="1">
      <alignment horizontal="right" vertical="top"/>
    </xf>
    <xf numFmtId="169" fontId="1196" fillId="0" borderId="1" xfId="0" applyNumberFormat="1" applyFont="1" applyBorder="1" applyAlignment="1">
      <alignment horizontal="right" vertical="top"/>
    </xf>
    <xf numFmtId="169" fontId="1197" fillId="0" borderId="1" xfId="0" applyNumberFormat="1" applyFont="1" applyBorder="1" applyAlignment="1">
      <alignment horizontal="right" vertical="top"/>
    </xf>
    <xf numFmtId="0" fontId="1198" fillId="0" borderId="1" xfId="0" applyFont="1" applyBorder="1" applyAlignment="1">
      <alignment horizontal="left" vertical="top"/>
    </xf>
    <xf numFmtId="0" fontId="1199" fillId="0" borderId="1" xfId="0" applyFont="1" applyBorder="1" applyAlignment="1">
      <alignment horizontal="left" vertical="top" wrapText="1"/>
    </xf>
    <xf numFmtId="0" fontId="1200" fillId="0" borderId="1" xfId="0" applyFont="1" applyBorder="1" applyAlignment="1">
      <alignment horizontal="center" vertical="top"/>
    </xf>
    <xf numFmtId="168" fontId="1201" fillId="0" borderId="1" xfId="0" applyNumberFormat="1" applyFont="1" applyBorder="1" applyAlignment="1">
      <alignment horizontal="right" vertical="top"/>
    </xf>
    <xf numFmtId="169" fontId="1202" fillId="0" borderId="1" xfId="0" applyNumberFormat="1" applyFont="1" applyBorder="1" applyAlignment="1">
      <alignment horizontal="right" vertical="top"/>
    </xf>
    <xf numFmtId="169" fontId="1203" fillId="2" borderId="1" xfId="0" applyNumberFormat="1" applyFont="1" applyFill="1" applyBorder="1" applyAlignment="1" applyProtection="1">
      <alignment horizontal="right" vertical="top"/>
      <protection locked="0"/>
    </xf>
    <xf numFmtId="169" fontId="1204" fillId="0" borderId="1" xfId="0" applyNumberFormat="1" applyFont="1" applyBorder="1" applyAlignment="1">
      <alignment horizontal="right" vertical="top"/>
    </xf>
    <xf numFmtId="169" fontId="1205" fillId="0" borderId="1" xfId="0" applyNumberFormat="1" applyFont="1" applyBorder="1" applyAlignment="1">
      <alignment horizontal="right" vertical="top"/>
    </xf>
    <xf numFmtId="169" fontId="1206" fillId="0" borderId="1" xfId="0" applyNumberFormat="1" applyFont="1" applyBorder="1" applyAlignment="1">
      <alignment horizontal="right" vertical="top"/>
    </xf>
    <xf numFmtId="169" fontId="1207" fillId="0" borderId="1" xfId="0" applyNumberFormat="1" applyFont="1" applyBorder="1" applyAlignment="1">
      <alignment horizontal="right" vertical="top"/>
    </xf>
    <xf numFmtId="0" fontId="1208" fillId="0" borderId="1" xfId="0" applyFont="1" applyBorder="1" applyAlignment="1">
      <alignment horizontal="left" vertical="top"/>
    </xf>
    <xf numFmtId="0" fontId="1209" fillId="0" borderId="1" xfId="0" applyFont="1" applyBorder="1" applyAlignment="1">
      <alignment horizontal="left" vertical="top" wrapText="1"/>
    </xf>
    <xf numFmtId="0" fontId="1210" fillId="0" borderId="1" xfId="0" applyFont="1" applyBorder="1" applyAlignment="1">
      <alignment horizontal="center" vertical="top"/>
    </xf>
    <xf numFmtId="168" fontId="1211" fillId="0" borderId="1" xfId="0" applyNumberFormat="1" applyFont="1" applyBorder="1" applyAlignment="1">
      <alignment horizontal="right" vertical="top"/>
    </xf>
    <xf numFmtId="169" fontId="1212" fillId="0" borderId="1" xfId="0" applyNumberFormat="1" applyFont="1" applyBorder="1" applyAlignment="1">
      <alignment horizontal="right" vertical="top"/>
    </xf>
    <xf numFmtId="169" fontId="1213" fillId="2" borderId="1" xfId="0" applyNumberFormat="1" applyFont="1" applyFill="1" applyBorder="1" applyAlignment="1" applyProtection="1">
      <alignment horizontal="right" vertical="top"/>
      <protection locked="0"/>
    </xf>
    <xf numFmtId="169" fontId="1214" fillId="0" borderId="1" xfId="0" applyNumberFormat="1" applyFont="1" applyBorder="1" applyAlignment="1">
      <alignment horizontal="right" vertical="top"/>
    </xf>
    <xf numFmtId="169" fontId="1215" fillId="0" borderId="1" xfId="0" applyNumberFormat="1" applyFont="1" applyBorder="1" applyAlignment="1">
      <alignment horizontal="right" vertical="top"/>
    </xf>
    <xf numFmtId="169" fontId="1216" fillId="0" borderId="1" xfId="0" applyNumberFormat="1" applyFont="1" applyBorder="1" applyAlignment="1">
      <alignment horizontal="right" vertical="top"/>
    </xf>
    <xf numFmtId="169" fontId="1217" fillId="0" borderId="1" xfId="0" applyNumberFormat="1" applyFont="1" applyBorder="1" applyAlignment="1">
      <alignment horizontal="right" vertical="top"/>
    </xf>
    <xf numFmtId="0" fontId="1218" fillId="0" borderId="1" xfId="0" applyFont="1" applyBorder="1" applyAlignment="1">
      <alignment horizontal="left" vertical="top"/>
    </xf>
    <xf numFmtId="0" fontId="1219" fillId="0" borderId="1" xfId="0" applyFont="1" applyBorder="1" applyAlignment="1">
      <alignment horizontal="left" vertical="top" wrapText="1"/>
    </xf>
    <xf numFmtId="0" fontId="1220" fillId="0" borderId="1" xfId="0" applyFont="1" applyBorder="1" applyAlignment="1">
      <alignment horizontal="center" vertical="top"/>
    </xf>
    <xf numFmtId="168" fontId="1221" fillId="0" borderId="1" xfId="0" applyNumberFormat="1" applyFont="1" applyBorder="1" applyAlignment="1">
      <alignment horizontal="right" vertical="top"/>
    </xf>
    <xf numFmtId="169" fontId="1222" fillId="0" borderId="1" xfId="0" applyNumberFormat="1" applyFont="1" applyBorder="1" applyAlignment="1">
      <alignment horizontal="right" vertical="top"/>
    </xf>
    <xf numFmtId="169" fontId="1223" fillId="2" borderId="1" xfId="0" applyNumberFormat="1" applyFont="1" applyFill="1" applyBorder="1" applyAlignment="1" applyProtection="1">
      <alignment horizontal="right" vertical="top"/>
      <protection locked="0"/>
    </xf>
    <xf numFmtId="169" fontId="1224" fillId="0" borderId="1" xfId="0" applyNumberFormat="1" applyFont="1" applyBorder="1" applyAlignment="1">
      <alignment horizontal="right" vertical="top"/>
    </xf>
    <xf numFmtId="169" fontId="1225" fillId="0" borderId="1" xfId="0" applyNumberFormat="1" applyFont="1" applyBorder="1" applyAlignment="1">
      <alignment horizontal="right" vertical="top"/>
    </xf>
    <xf numFmtId="169" fontId="1226" fillId="0" borderId="1" xfId="0" applyNumberFormat="1" applyFont="1" applyBorder="1" applyAlignment="1">
      <alignment horizontal="right" vertical="top"/>
    </xf>
    <xf numFmtId="169" fontId="1227" fillId="0" borderId="1" xfId="0" applyNumberFormat="1" applyFont="1" applyBorder="1" applyAlignment="1">
      <alignment horizontal="right" vertical="top"/>
    </xf>
    <xf numFmtId="0" fontId="1228" fillId="3" borderId="1" xfId="0" applyFont="1" applyFill="1" applyBorder="1" applyAlignment="1">
      <alignment horizontal="left"/>
    </xf>
    <xf numFmtId="4" fontId="1235" fillId="3" borderId="1" xfId="0" applyNumberFormat="1" applyFont="1" applyFill="1" applyBorder="1" applyAlignment="1">
      <alignment horizontal="right"/>
    </xf>
    <xf numFmtId="4" fontId="1236" fillId="3" borderId="1" xfId="0" applyNumberFormat="1" applyFont="1" applyFill="1" applyBorder="1" applyAlignment="1">
      <alignment horizontal="right"/>
    </xf>
    <xf numFmtId="4" fontId="1237" fillId="3" borderId="1" xfId="0" applyNumberFormat="1" applyFont="1" applyFill="1" applyBorder="1" applyAlignment="1">
      <alignment horizontal="right"/>
    </xf>
    <xf numFmtId="0" fontId="1238" fillId="0" borderId="0" xfId="0" applyFont="1"/>
    <xf numFmtId="0" fontId="1239" fillId="0" borderId="1" xfId="0" applyFont="1" applyBorder="1" applyAlignment="1">
      <alignment horizontal="left" vertical="top"/>
    </xf>
    <xf numFmtId="0" fontId="1240" fillId="0" borderId="1" xfId="0" applyFont="1" applyBorder="1" applyAlignment="1">
      <alignment horizontal="left" vertical="top" wrapText="1"/>
    </xf>
    <xf numFmtId="0" fontId="1241" fillId="0" borderId="1" xfId="0" applyFont="1" applyBorder="1" applyAlignment="1">
      <alignment horizontal="center" vertical="top"/>
    </xf>
    <xf numFmtId="168" fontId="1242" fillId="0" borderId="1" xfId="0" applyNumberFormat="1" applyFont="1" applyBorder="1" applyAlignment="1">
      <alignment horizontal="right" vertical="top"/>
    </xf>
    <xf numFmtId="169" fontId="1243" fillId="0" borderId="1" xfId="0" applyNumberFormat="1" applyFont="1" applyBorder="1" applyAlignment="1">
      <alignment horizontal="right" vertical="top"/>
    </xf>
    <xf numFmtId="169" fontId="1244" fillId="2" borderId="1" xfId="0" applyNumberFormat="1" applyFont="1" applyFill="1" applyBorder="1" applyAlignment="1" applyProtection="1">
      <alignment horizontal="right" vertical="top"/>
      <protection locked="0"/>
    </xf>
    <xf numFmtId="169" fontId="1245" fillId="0" borderId="1" xfId="0" applyNumberFormat="1" applyFont="1" applyBorder="1" applyAlignment="1">
      <alignment horizontal="right" vertical="top"/>
    </xf>
    <xf numFmtId="169" fontId="1246" fillId="0" borderId="1" xfId="0" applyNumberFormat="1" applyFont="1" applyBorder="1" applyAlignment="1">
      <alignment horizontal="right" vertical="top"/>
    </xf>
    <xf numFmtId="169" fontId="1247" fillId="0" borderId="1" xfId="0" applyNumberFormat="1" applyFont="1" applyBorder="1" applyAlignment="1">
      <alignment horizontal="right" vertical="top"/>
    </xf>
    <xf numFmtId="169" fontId="1248" fillId="0" borderId="1" xfId="0" applyNumberFormat="1" applyFont="1" applyBorder="1" applyAlignment="1">
      <alignment horizontal="right" vertical="top"/>
    </xf>
    <xf numFmtId="0" fontId="1249" fillId="0" borderId="1" xfId="0" applyFont="1" applyBorder="1" applyAlignment="1">
      <alignment horizontal="left" vertical="top"/>
    </xf>
    <xf numFmtId="0" fontId="1250" fillId="0" borderId="1" xfId="0" applyFont="1" applyBorder="1" applyAlignment="1">
      <alignment horizontal="left" vertical="top" wrapText="1"/>
    </xf>
    <xf numFmtId="0" fontId="1251" fillId="0" borderId="1" xfId="0" applyFont="1" applyBorder="1" applyAlignment="1">
      <alignment horizontal="center" vertical="top"/>
    </xf>
    <xf numFmtId="168" fontId="1252" fillId="0" borderId="1" xfId="0" applyNumberFormat="1" applyFont="1" applyBorder="1" applyAlignment="1">
      <alignment horizontal="right" vertical="top"/>
    </xf>
    <xf numFmtId="169" fontId="1253" fillId="0" borderId="1" xfId="0" applyNumberFormat="1" applyFont="1" applyBorder="1" applyAlignment="1">
      <alignment horizontal="right" vertical="top"/>
    </xf>
    <xf numFmtId="169" fontId="1254" fillId="2" borderId="1" xfId="0" applyNumberFormat="1" applyFont="1" applyFill="1" applyBorder="1" applyAlignment="1" applyProtection="1">
      <alignment horizontal="right" vertical="top"/>
      <protection locked="0"/>
    </xf>
    <xf numFmtId="169" fontId="1255" fillId="0" borderId="1" xfId="0" applyNumberFormat="1" applyFont="1" applyBorder="1" applyAlignment="1">
      <alignment horizontal="right" vertical="top"/>
    </xf>
    <xf numFmtId="169" fontId="1256" fillId="0" borderId="1" xfId="0" applyNumberFormat="1" applyFont="1" applyBorder="1" applyAlignment="1">
      <alignment horizontal="right" vertical="top"/>
    </xf>
    <xf numFmtId="169" fontId="1257" fillId="0" borderId="1" xfId="0" applyNumberFormat="1" applyFont="1" applyBorder="1" applyAlignment="1">
      <alignment horizontal="right" vertical="top"/>
    </xf>
    <xf numFmtId="169" fontId="1258" fillId="0" borderId="1" xfId="0" applyNumberFormat="1" applyFont="1" applyBorder="1" applyAlignment="1">
      <alignment horizontal="right" vertical="top"/>
    </xf>
    <xf numFmtId="0" fontId="1259" fillId="0" borderId="1" xfId="0" applyFont="1" applyBorder="1" applyAlignment="1">
      <alignment horizontal="left" vertical="top"/>
    </xf>
    <xf numFmtId="0" fontId="1260" fillId="0" borderId="1" xfId="0" applyFont="1" applyBorder="1" applyAlignment="1">
      <alignment horizontal="left" vertical="top" wrapText="1"/>
    </xf>
    <xf numFmtId="0" fontId="1261" fillId="0" borderId="1" xfId="0" applyFont="1" applyBorder="1" applyAlignment="1">
      <alignment horizontal="center" vertical="top"/>
    </xf>
    <xf numFmtId="168" fontId="1262" fillId="0" borderId="1" xfId="0" applyNumberFormat="1" applyFont="1" applyBorder="1" applyAlignment="1">
      <alignment horizontal="right" vertical="top"/>
    </xf>
    <xf numFmtId="169" fontId="1263" fillId="0" borderId="1" xfId="0" applyNumberFormat="1" applyFont="1" applyBorder="1" applyAlignment="1">
      <alignment horizontal="right" vertical="top"/>
    </xf>
    <xf numFmtId="169" fontId="1264" fillId="2" borderId="1" xfId="0" applyNumberFormat="1" applyFont="1" applyFill="1" applyBorder="1" applyAlignment="1" applyProtection="1">
      <alignment horizontal="right" vertical="top"/>
      <protection locked="0"/>
    </xf>
    <xf numFmtId="169" fontId="1265" fillId="0" borderId="1" xfId="0" applyNumberFormat="1" applyFont="1" applyBorder="1" applyAlignment="1">
      <alignment horizontal="right" vertical="top"/>
    </xf>
    <xf numFmtId="169" fontId="1266" fillId="0" borderId="1" xfId="0" applyNumberFormat="1" applyFont="1" applyBorder="1" applyAlignment="1">
      <alignment horizontal="right" vertical="top"/>
    </xf>
    <xf numFmtId="169" fontId="1267" fillId="0" borderId="1" xfId="0" applyNumberFormat="1" applyFont="1" applyBorder="1" applyAlignment="1">
      <alignment horizontal="right" vertical="top"/>
    </xf>
    <xf numFmtId="169" fontId="1268" fillId="0" borderId="1" xfId="0" applyNumberFormat="1" applyFont="1" applyBorder="1" applyAlignment="1">
      <alignment horizontal="right" vertical="top"/>
    </xf>
    <xf numFmtId="0" fontId="1269" fillId="0" borderId="1" xfId="0" applyFont="1" applyBorder="1" applyAlignment="1">
      <alignment horizontal="left" vertical="top"/>
    </xf>
    <xf numFmtId="0" fontId="1270" fillId="0" borderId="1" xfId="0" applyFont="1" applyBorder="1" applyAlignment="1">
      <alignment horizontal="left" vertical="top" wrapText="1"/>
    </xf>
    <xf numFmtId="0" fontId="1271" fillId="0" borderId="1" xfId="0" applyFont="1" applyBorder="1" applyAlignment="1">
      <alignment horizontal="center" vertical="top"/>
    </xf>
    <xf numFmtId="168" fontId="1272" fillId="0" borderId="1" xfId="0" applyNumberFormat="1" applyFont="1" applyBorder="1" applyAlignment="1">
      <alignment horizontal="right" vertical="top"/>
    </xf>
    <xf numFmtId="169" fontId="1273" fillId="0" borderId="1" xfId="0" applyNumberFormat="1" applyFont="1" applyBorder="1" applyAlignment="1">
      <alignment horizontal="right" vertical="top"/>
    </xf>
    <xf numFmtId="169" fontId="1274" fillId="2" borderId="1" xfId="0" applyNumberFormat="1" applyFont="1" applyFill="1" applyBorder="1" applyAlignment="1" applyProtection="1">
      <alignment horizontal="right" vertical="top"/>
      <protection locked="0"/>
    </xf>
    <xf numFmtId="169" fontId="1275" fillId="0" borderId="1" xfId="0" applyNumberFormat="1" applyFont="1" applyBorder="1" applyAlignment="1">
      <alignment horizontal="right" vertical="top"/>
    </xf>
    <xf numFmtId="169" fontId="1276" fillId="0" borderId="1" xfId="0" applyNumberFormat="1" applyFont="1" applyBorder="1" applyAlignment="1">
      <alignment horizontal="right" vertical="top"/>
    </xf>
    <xf numFmtId="169" fontId="1277" fillId="0" borderId="1" xfId="0" applyNumberFormat="1" applyFont="1" applyBorder="1" applyAlignment="1">
      <alignment horizontal="right" vertical="top"/>
    </xf>
    <xf numFmtId="169" fontId="1278" fillId="0" borderId="1" xfId="0" applyNumberFormat="1" applyFont="1" applyBorder="1" applyAlignment="1">
      <alignment horizontal="right" vertical="top"/>
    </xf>
    <xf numFmtId="0" fontId="1279" fillId="0" borderId="1" xfId="0" applyFont="1" applyBorder="1" applyAlignment="1">
      <alignment horizontal="left" vertical="top"/>
    </xf>
    <xf numFmtId="0" fontId="1280" fillId="0" borderId="1" xfId="0" applyFont="1" applyBorder="1" applyAlignment="1">
      <alignment horizontal="left" vertical="top" wrapText="1"/>
    </xf>
    <xf numFmtId="0" fontId="1281" fillId="0" borderId="1" xfId="0" applyFont="1" applyBorder="1" applyAlignment="1">
      <alignment horizontal="center" vertical="top"/>
    </xf>
    <xf numFmtId="168" fontId="1282" fillId="0" borderId="1" xfId="0" applyNumberFormat="1" applyFont="1" applyBorder="1" applyAlignment="1">
      <alignment horizontal="right" vertical="top"/>
    </xf>
    <xf numFmtId="169" fontId="1283" fillId="0" borderId="1" xfId="0" applyNumberFormat="1" applyFont="1" applyBorder="1" applyAlignment="1">
      <alignment horizontal="right" vertical="top"/>
    </xf>
    <xf numFmtId="169" fontId="1284" fillId="2" borderId="1" xfId="0" applyNumberFormat="1" applyFont="1" applyFill="1" applyBorder="1" applyAlignment="1" applyProtection="1">
      <alignment horizontal="right" vertical="top"/>
      <protection locked="0"/>
    </xf>
    <xf numFmtId="169" fontId="1285" fillId="0" borderId="1" xfId="0" applyNumberFormat="1" applyFont="1" applyBorder="1" applyAlignment="1">
      <alignment horizontal="right" vertical="top"/>
    </xf>
    <xf numFmtId="169" fontId="1286" fillId="0" borderId="1" xfId="0" applyNumberFormat="1" applyFont="1" applyBorder="1" applyAlignment="1">
      <alignment horizontal="right" vertical="top"/>
    </xf>
    <xf numFmtId="169" fontId="1287" fillId="0" borderId="1" xfId="0" applyNumberFormat="1" applyFont="1" applyBorder="1" applyAlignment="1">
      <alignment horizontal="right" vertical="top"/>
    </xf>
    <xf numFmtId="169" fontId="1288" fillId="0" borderId="1" xfId="0" applyNumberFormat="1" applyFont="1" applyBorder="1" applyAlignment="1">
      <alignment horizontal="right" vertical="top"/>
    </xf>
    <xf numFmtId="0" fontId="1289" fillId="3" borderId="1" xfId="0" applyFont="1" applyFill="1" applyBorder="1" applyAlignment="1">
      <alignment horizontal="left"/>
    </xf>
    <xf numFmtId="4" fontId="1296" fillId="3" borderId="1" xfId="0" applyNumberFormat="1" applyFont="1" applyFill="1" applyBorder="1" applyAlignment="1">
      <alignment horizontal="right"/>
    </xf>
    <xf numFmtId="4" fontId="1297" fillId="3" borderId="1" xfId="0" applyNumberFormat="1" applyFont="1" applyFill="1" applyBorder="1" applyAlignment="1">
      <alignment horizontal="right"/>
    </xf>
    <xf numFmtId="4" fontId="1298" fillId="3" borderId="1" xfId="0" applyNumberFormat="1" applyFont="1" applyFill="1" applyBorder="1" applyAlignment="1">
      <alignment horizontal="right"/>
    </xf>
    <xf numFmtId="0" fontId="1299" fillId="0" borderId="0" xfId="0" applyFont="1"/>
    <xf numFmtId="0" fontId="1300" fillId="0" borderId="1" xfId="0" applyFont="1" applyBorder="1" applyAlignment="1">
      <alignment horizontal="left" vertical="top"/>
    </xf>
    <xf numFmtId="0" fontId="1301" fillId="0" borderId="1" xfId="0" applyFont="1" applyBorder="1" applyAlignment="1">
      <alignment horizontal="left" vertical="top" wrapText="1"/>
    </xf>
    <xf numFmtId="0" fontId="1302" fillId="0" borderId="1" xfId="0" applyFont="1" applyBorder="1" applyAlignment="1">
      <alignment horizontal="center" vertical="top"/>
    </xf>
    <xf numFmtId="168" fontId="1303" fillId="0" borderId="1" xfId="0" applyNumberFormat="1" applyFont="1" applyBorder="1" applyAlignment="1">
      <alignment horizontal="right" vertical="top"/>
    </xf>
    <xf numFmtId="169" fontId="1304" fillId="0" borderId="1" xfId="0" applyNumberFormat="1" applyFont="1" applyBorder="1" applyAlignment="1">
      <alignment horizontal="right" vertical="top"/>
    </xf>
    <xf numFmtId="169" fontId="1305" fillId="2" borderId="1" xfId="0" applyNumberFormat="1" applyFont="1" applyFill="1" applyBorder="1" applyAlignment="1" applyProtection="1">
      <alignment horizontal="right" vertical="top"/>
      <protection locked="0"/>
    </xf>
    <xf numFmtId="169" fontId="1306" fillId="0" borderId="1" xfId="0" applyNumberFormat="1" applyFont="1" applyBorder="1" applyAlignment="1">
      <alignment horizontal="right" vertical="top"/>
    </xf>
    <xf numFmtId="169" fontId="1307" fillId="0" borderId="1" xfId="0" applyNumberFormat="1" applyFont="1" applyBorder="1" applyAlignment="1">
      <alignment horizontal="right" vertical="top"/>
    </xf>
    <xf numFmtId="169" fontId="1308" fillId="0" borderId="1" xfId="0" applyNumberFormat="1" applyFont="1" applyBorder="1" applyAlignment="1">
      <alignment horizontal="right" vertical="top"/>
    </xf>
    <xf numFmtId="169" fontId="1309" fillId="0" borderId="1" xfId="0" applyNumberFormat="1" applyFont="1" applyBorder="1" applyAlignment="1">
      <alignment horizontal="right" vertical="top"/>
    </xf>
    <xf numFmtId="0" fontId="1310" fillId="0" borderId="1" xfId="0" applyFont="1" applyBorder="1" applyAlignment="1">
      <alignment horizontal="left" vertical="top"/>
    </xf>
    <xf numFmtId="0" fontId="1311" fillId="0" borderId="1" xfId="0" applyFont="1" applyBorder="1" applyAlignment="1">
      <alignment horizontal="left" vertical="top" wrapText="1"/>
    </xf>
    <xf numFmtId="0" fontId="1312" fillId="0" borderId="1" xfId="0" applyFont="1" applyBorder="1" applyAlignment="1">
      <alignment horizontal="center" vertical="top"/>
    </xf>
    <xf numFmtId="168" fontId="1313" fillId="0" borderId="1" xfId="0" applyNumberFormat="1" applyFont="1" applyBorder="1" applyAlignment="1">
      <alignment horizontal="right" vertical="top"/>
    </xf>
    <xf numFmtId="169" fontId="1314" fillId="0" borderId="1" xfId="0" applyNumberFormat="1" applyFont="1" applyBorder="1" applyAlignment="1">
      <alignment horizontal="right" vertical="top"/>
    </xf>
    <xf numFmtId="169" fontId="1315" fillId="2" borderId="1" xfId="0" applyNumberFormat="1" applyFont="1" applyFill="1" applyBorder="1" applyAlignment="1" applyProtection="1">
      <alignment horizontal="right" vertical="top"/>
      <protection locked="0"/>
    </xf>
    <xf numFmtId="169" fontId="1316" fillId="0" borderId="1" xfId="0" applyNumberFormat="1" applyFont="1" applyBorder="1" applyAlignment="1">
      <alignment horizontal="right" vertical="top"/>
    </xf>
    <xf numFmtId="169" fontId="1317" fillId="0" borderId="1" xfId="0" applyNumberFormat="1" applyFont="1" applyBorder="1" applyAlignment="1">
      <alignment horizontal="right" vertical="top"/>
    </xf>
    <xf numFmtId="169" fontId="1318" fillId="0" borderId="1" xfId="0" applyNumberFormat="1" applyFont="1" applyBorder="1" applyAlignment="1">
      <alignment horizontal="right" vertical="top"/>
    </xf>
    <xf numFmtId="169" fontId="1319" fillId="0" borderId="1" xfId="0" applyNumberFormat="1" applyFont="1" applyBorder="1" applyAlignment="1">
      <alignment horizontal="right" vertical="top"/>
    </xf>
    <xf numFmtId="0" fontId="1320" fillId="0" borderId="1" xfId="0" applyFont="1" applyBorder="1" applyAlignment="1">
      <alignment horizontal="left" vertical="top"/>
    </xf>
    <xf numFmtId="0" fontId="1321" fillId="0" borderId="1" xfId="0" applyFont="1" applyBorder="1" applyAlignment="1">
      <alignment horizontal="left" vertical="top" wrapText="1"/>
    </xf>
    <xf numFmtId="0" fontId="1322" fillId="0" borderId="1" xfId="0" applyFont="1" applyBorder="1" applyAlignment="1">
      <alignment horizontal="center" vertical="top"/>
    </xf>
    <xf numFmtId="168" fontId="1323" fillId="0" borderId="1" xfId="0" applyNumberFormat="1" applyFont="1" applyBorder="1" applyAlignment="1">
      <alignment horizontal="right" vertical="top"/>
    </xf>
    <xf numFmtId="169" fontId="1324" fillId="0" borderId="1" xfId="0" applyNumberFormat="1" applyFont="1" applyBorder="1" applyAlignment="1">
      <alignment horizontal="right" vertical="top"/>
    </xf>
    <xf numFmtId="169" fontId="1325" fillId="2" borderId="1" xfId="0" applyNumberFormat="1" applyFont="1" applyFill="1" applyBorder="1" applyAlignment="1" applyProtection="1">
      <alignment horizontal="right" vertical="top"/>
      <protection locked="0"/>
    </xf>
    <xf numFmtId="169" fontId="1326" fillId="0" borderId="1" xfId="0" applyNumberFormat="1" applyFont="1" applyBorder="1" applyAlignment="1">
      <alignment horizontal="right" vertical="top"/>
    </xf>
    <xf numFmtId="169" fontId="1327" fillId="0" borderId="1" xfId="0" applyNumberFormat="1" applyFont="1" applyBorder="1" applyAlignment="1">
      <alignment horizontal="right" vertical="top"/>
    </xf>
    <xf numFmtId="169" fontId="1328" fillId="0" borderId="1" xfId="0" applyNumberFormat="1" applyFont="1" applyBorder="1" applyAlignment="1">
      <alignment horizontal="right" vertical="top"/>
    </xf>
    <xf numFmtId="169" fontId="1329" fillId="0" borderId="1" xfId="0" applyNumberFormat="1" applyFont="1" applyBorder="1" applyAlignment="1">
      <alignment horizontal="right" vertical="top"/>
    </xf>
    <xf numFmtId="0" fontId="1330" fillId="0" borderId="1" xfId="0" applyFont="1" applyBorder="1" applyAlignment="1">
      <alignment horizontal="left" vertical="top"/>
    </xf>
    <xf numFmtId="0" fontId="1331" fillId="0" borderId="1" xfId="0" applyFont="1" applyBorder="1" applyAlignment="1">
      <alignment horizontal="left" vertical="top" wrapText="1"/>
    </xf>
    <xf numFmtId="0" fontId="1332" fillId="0" borderId="1" xfId="0" applyFont="1" applyBorder="1" applyAlignment="1">
      <alignment horizontal="center" vertical="top"/>
    </xf>
    <xf numFmtId="168" fontId="1333" fillId="0" borderId="1" xfId="0" applyNumberFormat="1" applyFont="1" applyBorder="1" applyAlignment="1">
      <alignment horizontal="right" vertical="top"/>
    </xf>
    <xf numFmtId="169" fontId="1334" fillId="0" borderId="1" xfId="0" applyNumberFormat="1" applyFont="1" applyBorder="1" applyAlignment="1">
      <alignment horizontal="right" vertical="top"/>
    </xf>
    <xf numFmtId="169" fontId="1335" fillId="2" borderId="1" xfId="0" applyNumberFormat="1" applyFont="1" applyFill="1" applyBorder="1" applyAlignment="1" applyProtection="1">
      <alignment horizontal="right" vertical="top"/>
      <protection locked="0"/>
    </xf>
    <xf numFmtId="169" fontId="1336" fillId="0" borderId="1" xfId="0" applyNumberFormat="1" applyFont="1" applyBorder="1" applyAlignment="1">
      <alignment horizontal="right" vertical="top"/>
    </xf>
    <xf numFmtId="169" fontId="1337" fillId="0" borderId="1" xfId="0" applyNumberFormat="1" applyFont="1" applyBorder="1" applyAlignment="1">
      <alignment horizontal="right" vertical="top"/>
    </xf>
    <xf numFmtId="169" fontId="1338" fillId="0" borderId="1" xfId="0" applyNumberFormat="1" applyFont="1" applyBorder="1" applyAlignment="1">
      <alignment horizontal="right" vertical="top"/>
    </xf>
    <xf numFmtId="169" fontId="1339" fillId="0" borderId="1" xfId="0" applyNumberFormat="1" applyFont="1" applyBorder="1" applyAlignment="1">
      <alignment horizontal="right" vertical="top"/>
    </xf>
    <xf numFmtId="0" fontId="1340" fillId="0" borderId="1" xfId="0" applyFont="1" applyBorder="1" applyAlignment="1">
      <alignment horizontal="left" vertical="top"/>
    </xf>
    <xf numFmtId="0" fontId="1341" fillId="0" borderId="1" xfId="0" applyFont="1" applyBorder="1" applyAlignment="1">
      <alignment horizontal="left" vertical="top" wrapText="1"/>
    </xf>
    <xf numFmtId="0" fontId="1342" fillId="0" borderId="1" xfId="0" applyFont="1" applyBorder="1" applyAlignment="1">
      <alignment horizontal="center" vertical="top"/>
    </xf>
    <xf numFmtId="168" fontId="1343" fillId="0" borderId="1" xfId="0" applyNumberFormat="1" applyFont="1" applyBorder="1" applyAlignment="1">
      <alignment horizontal="right" vertical="top"/>
    </xf>
    <xf numFmtId="169" fontId="1344" fillId="0" borderId="1" xfId="0" applyNumberFormat="1" applyFont="1" applyBorder="1" applyAlignment="1">
      <alignment horizontal="right" vertical="top"/>
    </xf>
    <xf numFmtId="169" fontId="1345" fillId="2" borderId="1" xfId="0" applyNumberFormat="1" applyFont="1" applyFill="1" applyBorder="1" applyAlignment="1" applyProtection="1">
      <alignment horizontal="right" vertical="top"/>
      <protection locked="0"/>
    </xf>
    <xf numFmtId="169" fontId="1346" fillId="0" borderId="1" xfId="0" applyNumberFormat="1" applyFont="1" applyBorder="1" applyAlignment="1">
      <alignment horizontal="right" vertical="top"/>
    </xf>
    <xf numFmtId="169" fontId="1347" fillId="0" borderId="1" xfId="0" applyNumberFormat="1" applyFont="1" applyBorder="1" applyAlignment="1">
      <alignment horizontal="right" vertical="top"/>
    </xf>
    <xf numFmtId="169" fontId="1348" fillId="0" borderId="1" xfId="0" applyNumberFormat="1" applyFont="1" applyBorder="1" applyAlignment="1">
      <alignment horizontal="right" vertical="top"/>
    </xf>
    <xf numFmtId="169" fontId="1349" fillId="0" borderId="1" xfId="0" applyNumberFormat="1" applyFont="1" applyBorder="1" applyAlignment="1">
      <alignment horizontal="right" vertical="top"/>
    </xf>
    <xf numFmtId="0" fontId="1350" fillId="3" borderId="1" xfId="0" applyFont="1" applyFill="1" applyBorder="1" applyAlignment="1">
      <alignment horizontal="left"/>
    </xf>
    <xf numFmtId="4" fontId="1357" fillId="3" borderId="1" xfId="0" applyNumberFormat="1" applyFont="1" applyFill="1" applyBorder="1" applyAlignment="1">
      <alignment horizontal="right"/>
    </xf>
    <xf numFmtId="4" fontId="1358" fillId="3" borderId="1" xfId="0" applyNumberFormat="1" applyFont="1" applyFill="1" applyBorder="1" applyAlignment="1">
      <alignment horizontal="right"/>
    </xf>
    <xf numFmtId="4" fontId="1359" fillId="3" borderId="1" xfId="0" applyNumberFormat="1" applyFont="1" applyFill="1" applyBorder="1" applyAlignment="1">
      <alignment horizontal="right"/>
    </xf>
    <xf numFmtId="0" fontId="1360" fillId="0" borderId="0" xfId="0" applyFont="1"/>
    <xf numFmtId="0" fontId="1361" fillId="0" borderId="1" xfId="0" applyFont="1" applyBorder="1" applyAlignment="1">
      <alignment horizontal="left" vertical="top"/>
    </xf>
    <xf numFmtId="0" fontId="1362" fillId="0" borderId="1" xfId="0" applyFont="1" applyBorder="1" applyAlignment="1">
      <alignment horizontal="left" vertical="top" wrapText="1"/>
    </xf>
    <xf numFmtId="0" fontId="1363" fillId="0" borderId="1" xfId="0" applyFont="1" applyBorder="1" applyAlignment="1">
      <alignment horizontal="center" vertical="top"/>
    </xf>
    <xf numFmtId="168" fontId="1364" fillId="0" borderId="1" xfId="0" applyNumberFormat="1" applyFont="1" applyBorder="1" applyAlignment="1">
      <alignment horizontal="right" vertical="top"/>
    </xf>
    <xf numFmtId="169" fontId="1365" fillId="0" borderId="1" xfId="0" applyNumberFormat="1" applyFont="1" applyBorder="1" applyAlignment="1">
      <alignment horizontal="right" vertical="top"/>
    </xf>
    <xf numFmtId="169" fontId="1366" fillId="2" borderId="1" xfId="0" applyNumberFormat="1" applyFont="1" applyFill="1" applyBorder="1" applyAlignment="1" applyProtection="1">
      <alignment horizontal="right" vertical="top"/>
      <protection locked="0"/>
    </xf>
    <xf numFmtId="169" fontId="1367" fillId="0" borderId="1" xfId="0" applyNumberFormat="1" applyFont="1" applyBorder="1" applyAlignment="1">
      <alignment horizontal="right" vertical="top"/>
    </xf>
    <xf numFmtId="169" fontId="1368" fillId="0" borderId="1" xfId="0" applyNumberFormat="1" applyFont="1" applyBorder="1" applyAlignment="1">
      <alignment horizontal="right" vertical="top"/>
    </xf>
    <xf numFmtId="169" fontId="1369" fillId="0" borderId="1" xfId="0" applyNumberFormat="1" applyFont="1" applyBorder="1" applyAlignment="1">
      <alignment horizontal="right" vertical="top"/>
    </xf>
    <xf numFmtId="169" fontId="1370" fillId="0" borderId="1" xfId="0" applyNumberFormat="1" applyFont="1" applyBorder="1" applyAlignment="1">
      <alignment horizontal="right" vertical="top"/>
    </xf>
    <xf numFmtId="0" fontId="1371" fillId="0" borderId="1" xfId="0" applyFont="1" applyBorder="1" applyAlignment="1">
      <alignment horizontal="left" vertical="top"/>
    </xf>
    <xf numFmtId="0" fontId="1372" fillId="0" borderId="1" xfId="0" applyFont="1" applyBorder="1" applyAlignment="1">
      <alignment horizontal="left" vertical="top" wrapText="1"/>
    </xf>
    <xf numFmtId="0" fontId="1373" fillId="0" borderId="1" xfId="0" applyFont="1" applyBorder="1" applyAlignment="1">
      <alignment horizontal="center" vertical="top"/>
    </xf>
    <xf numFmtId="168" fontId="1374" fillId="0" borderId="1" xfId="0" applyNumberFormat="1" applyFont="1" applyBorder="1" applyAlignment="1">
      <alignment horizontal="right" vertical="top"/>
    </xf>
    <xf numFmtId="169" fontId="1375" fillId="0" borderId="1" xfId="0" applyNumberFormat="1" applyFont="1" applyBorder="1" applyAlignment="1">
      <alignment horizontal="right" vertical="top"/>
    </xf>
    <xf numFmtId="169" fontId="1376" fillId="2" borderId="1" xfId="0" applyNumberFormat="1" applyFont="1" applyFill="1" applyBorder="1" applyAlignment="1" applyProtection="1">
      <alignment horizontal="right" vertical="top"/>
      <protection locked="0"/>
    </xf>
    <xf numFmtId="169" fontId="1377" fillId="0" borderId="1" xfId="0" applyNumberFormat="1" applyFont="1" applyBorder="1" applyAlignment="1">
      <alignment horizontal="right" vertical="top"/>
    </xf>
    <xf numFmtId="169" fontId="1378" fillId="0" borderId="1" xfId="0" applyNumberFormat="1" applyFont="1" applyBorder="1" applyAlignment="1">
      <alignment horizontal="right" vertical="top"/>
    </xf>
    <xf numFmtId="169" fontId="1379" fillId="0" borderId="1" xfId="0" applyNumberFormat="1" applyFont="1" applyBorder="1" applyAlignment="1">
      <alignment horizontal="right" vertical="top"/>
    </xf>
    <xf numFmtId="169" fontId="1380" fillId="0" borderId="1" xfId="0" applyNumberFormat="1" applyFont="1" applyBorder="1" applyAlignment="1">
      <alignment horizontal="right" vertical="top"/>
    </xf>
    <xf numFmtId="0" fontId="1381" fillId="0" borderId="1" xfId="0" applyFont="1" applyBorder="1" applyAlignment="1">
      <alignment horizontal="left" vertical="top"/>
    </xf>
    <xf numFmtId="0" fontId="1382" fillId="0" borderId="1" xfId="0" applyFont="1" applyBorder="1" applyAlignment="1">
      <alignment horizontal="left" vertical="top" wrapText="1"/>
    </xf>
    <xf numFmtId="0" fontId="1383" fillId="0" borderId="1" xfId="0" applyFont="1" applyBorder="1" applyAlignment="1">
      <alignment horizontal="center" vertical="top"/>
    </xf>
    <xf numFmtId="168" fontId="1384" fillId="0" borderId="1" xfId="0" applyNumberFormat="1" applyFont="1" applyBorder="1" applyAlignment="1">
      <alignment horizontal="right" vertical="top"/>
    </xf>
    <xf numFmtId="169" fontId="1385" fillId="0" borderId="1" xfId="0" applyNumberFormat="1" applyFont="1" applyBorder="1" applyAlignment="1">
      <alignment horizontal="right" vertical="top"/>
    </xf>
    <xf numFmtId="169" fontId="1386" fillId="2" borderId="1" xfId="0" applyNumberFormat="1" applyFont="1" applyFill="1" applyBorder="1" applyAlignment="1" applyProtection="1">
      <alignment horizontal="right" vertical="top"/>
      <protection locked="0"/>
    </xf>
    <xf numFmtId="169" fontId="1387" fillId="0" borderId="1" xfId="0" applyNumberFormat="1" applyFont="1" applyBorder="1" applyAlignment="1">
      <alignment horizontal="right" vertical="top"/>
    </xf>
    <xf numFmtId="169" fontId="1388" fillId="0" borderId="1" xfId="0" applyNumberFormat="1" applyFont="1" applyBorder="1" applyAlignment="1">
      <alignment horizontal="right" vertical="top"/>
    </xf>
    <xf numFmtId="169" fontId="1389" fillId="0" borderId="1" xfId="0" applyNumberFormat="1" applyFont="1" applyBorder="1" applyAlignment="1">
      <alignment horizontal="right" vertical="top"/>
    </xf>
    <xf numFmtId="169" fontId="1390" fillId="0" borderId="1" xfId="0" applyNumberFormat="1" applyFont="1" applyBorder="1" applyAlignment="1">
      <alignment horizontal="right" vertical="top"/>
    </xf>
    <xf numFmtId="0" fontId="1391" fillId="0" borderId="1" xfId="0" applyFont="1" applyBorder="1" applyAlignment="1">
      <alignment horizontal="left" vertical="top"/>
    </xf>
    <xf numFmtId="0" fontId="1392" fillId="0" borderId="1" xfId="0" applyFont="1" applyBorder="1" applyAlignment="1">
      <alignment horizontal="left" vertical="top" wrapText="1"/>
    </xf>
    <xf numFmtId="0" fontId="1393" fillId="0" borderId="1" xfId="0" applyFont="1" applyBorder="1" applyAlignment="1">
      <alignment horizontal="center" vertical="top"/>
    </xf>
    <xf numFmtId="168" fontId="1394" fillId="0" borderId="1" xfId="0" applyNumberFormat="1" applyFont="1" applyBorder="1" applyAlignment="1">
      <alignment horizontal="right" vertical="top"/>
    </xf>
    <xf numFmtId="169" fontId="1395" fillId="0" borderId="1" xfId="0" applyNumberFormat="1" applyFont="1" applyBorder="1" applyAlignment="1">
      <alignment horizontal="right" vertical="top"/>
    </xf>
    <xf numFmtId="169" fontId="1396" fillId="2" borderId="1" xfId="0" applyNumberFormat="1" applyFont="1" applyFill="1" applyBorder="1" applyAlignment="1" applyProtection="1">
      <alignment horizontal="right" vertical="top"/>
      <protection locked="0"/>
    </xf>
    <xf numFmtId="169" fontId="1397" fillId="0" borderId="1" xfId="0" applyNumberFormat="1" applyFont="1" applyBorder="1" applyAlignment="1">
      <alignment horizontal="right" vertical="top"/>
    </xf>
    <xf numFmtId="169" fontId="1398" fillId="0" borderId="1" xfId="0" applyNumberFormat="1" applyFont="1" applyBorder="1" applyAlignment="1">
      <alignment horizontal="right" vertical="top"/>
    </xf>
    <xf numFmtId="169" fontId="1399" fillId="0" borderId="1" xfId="0" applyNumberFormat="1" applyFont="1" applyBorder="1" applyAlignment="1">
      <alignment horizontal="right" vertical="top"/>
    </xf>
    <xf numFmtId="169" fontId="1400" fillId="0" borderId="1" xfId="0" applyNumberFormat="1" applyFont="1" applyBorder="1" applyAlignment="1">
      <alignment horizontal="right" vertical="top"/>
    </xf>
    <xf numFmtId="0" fontId="1401" fillId="3" borderId="1" xfId="0" applyFont="1" applyFill="1" applyBorder="1" applyAlignment="1">
      <alignment horizontal="left"/>
    </xf>
    <xf numFmtId="4" fontId="1408" fillId="3" borderId="1" xfId="0" applyNumberFormat="1" applyFont="1" applyFill="1" applyBorder="1" applyAlignment="1">
      <alignment horizontal="right"/>
    </xf>
    <xf numFmtId="4" fontId="1409" fillId="3" borderId="1" xfId="0" applyNumberFormat="1" applyFont="1" applyFill="1" applyBorder="1" applyAlignment="1">
      <alignment horizontal="right"/>
    </xf>
    <xf numFmtId="4" fontId="1410" fillId="3" borderId="1" xfId="0" applyNumberFormat="1" applyFont="1" applyFill="1" applyBorder="1" applyAlignment="1">
      <alignment horizontal="right"/>
    </xf>
    <xf numFmtId="0" fontId="1411" fillId="0" borderId="0" xfId="0" applyFont="1"/>
    <xf numFmtId="0" fontId="1412" fillId="0" borderId="1" xfId="0" applyFont="1" applyBorder="1" applyAlignment="1">
      <alignment horizontal="left" vertical="top"/>
    </xf>
    <xf numFmtId="0" fontId="1413" fillId="0" borderId="1" xfId="0" applyFont="1" applyBorder="1" applyAlignment="1">
      <alignment horizontal="left" vertical="top" wrapText="1"/>
    </xf>
    <xf numFmtId="0" fontId="1414" fillId="0" borderId="1" xfId="0" applyFont="1" applyBorder="1" applyAlignment="1">
      <alignment horizontal="center" vertical="top"/>
    </xf>
    <xf numFmtId="168" fontId="1415" fillId="0" borderId="1" xfId="0" applyNumberFormat="1" applyFont="1" applyBorder="1" applyAlignment="1">
      <alignment horizontal="right" vertical="top"/>
    </xf>
    <xf numFmtId="169" fontId="1416" fillId="0" borderId="1" xfId="0" applyNumberFormat="1" applyFont="1" applyBorder="1" applyAlignment="1">
      <alignment horizontal="right" vertical="top"/>
    </xf>
    <xf numFmtId="169" fontId="1417" fillId="2" borderId="1" xfId="0" applyNumberFormat="1" applyFont="1" applyFill="1" applyBorder="1" applyAlignment="1" applyProtection="1">
      <alignment horizontal="right" vertical="top"/>
      <protection locked="0"/>
    </xf>
    <xf numFmtId="169" fontId="1418" fillId="0" borderId="1" xfId="0" applyNumberFormat="1" applyFont="1" applyBorder="1" applyAlignment="1">
      <alignment horizontal="right" vertical="top"/>
    </xf>
    <xf numFmtId="169" fontId="1419" fillId="0" borderId="1" xfId="0" applyNumberFormat="1" applyFont="1" applyBorder="1" applyAlignment="1">
      <alignment horizontal="right" vertical="top"/>
    </xf>
    <xf numFmtId="169" fontId="1420" fillId="0" borderId="1" xfId="0" applyNumberFormat="1" applyFont="1" applyBorder="1" applyAlignment="1">
      <alignment horizontal="right" vertical="top"/>
    </xf>
    <xf numFmtId="169" fontId="1421" fillId="0" borderId="1" xfId="0" applyNumberFormat="1" applyFont="1" applyBorder="1" applyAlignment="1">
      <alignment horizontal="right" vertical="top"/>
    </xf>
    <xf numFmtId="0" fontId="1422" fillId="0" borderId="1" xfId="0" applyFont="1" applyBorder="1" applyAlignment="1">
      <alignment horizontal="left" vertical="top"/>
    </xf>
    <xf numFmtId="0" fontId="1423" fillId="0" borderId="1" xfId="0" applyFont="1" applyBorder="1" applyAlignment="1">
      <alignment horizontal="left" vertical="top" wrapText="1"/>
    </xf>
    <xf numFmtId="0" fontId="1424" fillId="0" borderId="1" xfId="0" applyFont="1" applyBorder="1" applyAlignment="1">
      <alignment horizontal="center" vertical="top"/>
    </xf>
    <xf numFmtId="168" fontId="1425" fillId="0" borderId="1" xfId="0" applyNumberFormat="1" applyFont="1" applyBorder="1" applyAlignment="1">
      <alignment horizontal="right" vertical="top"/>
    </xf>
    <xf numFmtId="169" fontId="1426" fillId="0" borderId="1" xfId="0" applyNumberFormat="1" applyFont="1" applyBorder="1" applyAlignment="1">
      <alignment horizontal="right" vertical="top"/>
    </xf>
    <xf numFmtId="169" fontId="1427" fillId="2" borderId="1" xfId="0" applyNumberFormat="1" applyFont="1" applyFill="1" applyBorder="1" applyAlignment="1" applyProtection="1">
      <alignment horizontal="right" vertical="top"/>
      <protection locked="0"/>
    </xf>
    <xf numFmtId="169" fontId="1428" fillId="0" borderId="1" xfId="0" applyNumberFormat="1" applyFont="1" applyBorder="1" applyAlignment="1">
      <alignment horizontal="right" vertical="top"/>
    </xf>
    <xf numFmtId="169" fontId="1429" fillId="0" borderId="1" xfId="0" applyNumberFormat="1" applyFont="1" applyBorder="1" applyAlignment="1">
      <alignment horizontal="right" vertical="top"/>
    </xf>
    <xf numFmtId="169" fontId="1430" fillId="0" borderId="1" xfId="0" applyNumberFormat="1" applyFont="1" applyBorder="1" applyAlignment="1">
      <alignment horizontal="right" vertical="top"/>
    </xf>
    <xf numFmtId="169" fontId="1431" fillId="0" borderId="1" xfId="0" applyNumberFormat="1" applyFont="1" applyBorder="1" applyAlignment="1">
      <alignment horizontal="right" vertical="top"/>
    </xf>
    <xf numFmtId="0" fontId="1432" fillId="0" borderId="1" xfId="0" applyFont="1" applyBorder="1" applyAlignment="1">
      <alignment horizontal="left" vertical="top"/>
    </xf>
    <xf numFmtId="0" fontId="1433" fillId="0" borderId="1" xfId="0" applyFont="1" applyBorder="1" applyAlignment="1">
      <alignment horizontal="left" vertical="top" wrapText="1"/>
    </xf>
    <xf numFmtId="0" fontId="1434" fillId="0" borderId="1" xfId="0" applyFont="1" applyBorder="1" applyAlignment="1">
      <alignment horizontal="center" vertical="top"/>
    </xf>
    <xf numFmtId="168" fontId="1435" fillId="0" borderId="1" xfId="0" applyNumberFormat="1" applyFont="1" applyBorder="1" applyAlignment="1">
      <alignment horizontal="right" vertical="top"/>
    </xf>
    <xf numFmtId="169" fontId="1436" fillId="0" borderId="1" xfId="0" applyNumberFormat="1" applyFont="1" applyBorder="1" applyAlignment="1">
      <alignment horizontal="right" vertical="top"/>
    </xf>
    <xf numFmtId="169" fontId="1437" fillId="2" borderId="1" xfId="0" applyNumberFormat="1" applyFont="1" applyFill="1" applyBorder="1" applyAlignment="1" applyProtection="1">
      <alignment horizontal="right" vertical="top"/>
      <protection locked="0"/>
    </xf>
    <xf numFmtId="169" fontId="1438" fillId="0" borderId="1" xfId="0" applyNumberFormat="1" applyFont="1" applyBorder="1" applyAlignment="1">
      <alignment horizontal="right" vertical="top"/>
    </xf>
    <xf numFmtId="169" fontId="1439" fillId="0" borderId="1" xfId="0" applyNumberFormat="1" applyFont="1" applyBorder="1" applyAlignment="1">
      <alignment horizontal="right" vertical="top"/>
    </xf>
    <xf numFmtId="169" fontId="1440" fillId="0" borderId="1" xfId="0" applyNumberFormat="1" applyFont="1" applyBorder="1" applyAlignment="1">
      <alignment horizontal="right" vertical="top"/>
    </xf>
    <xf numFmtId="169" fontId="1441" fillId="0" borderId="1" xfId="0" applyNumberFormat="1" applyFont="1" applyBorder="1" applyAlignment="1">
      <alignment horizontal="right" vertical="top"/>
    </xf>
    <xf numFmtId="0" fontId="1442" fillId="0" borderId="1" xfId="0" applyFont="1" applyBorder="1" applyAlignment="1">
      <alignment horizontal="left" vertical="top"/>
    </xf>
    <xf numFmtId="0" fontId="1443" fillId="0" borderId="1" xfId="0" applyFont="1" applyBorder="1" applyAlignment="1">
      <alignment horizontal="left" vertical="top" wrapText="1"/>
    </xf>
    <xf numFmtId="0" fontId="1444" fillId="0" borderId="1" xfId="0" applyFont="1" applyBorder="1" applyAlignment="1">
      <alignment horizontal="center" vertical="top"/>
    </xf>
    <xf numFmtId="168" fontId="1445" fillId="0" borderId="1" xfId="0" applyNumberFormat="1" applyFont="1" applyBorder="1" applyAlignment="1">
      <alignment horizontal="right" vertical="top"/>
    </xf>
    <xf numFmtId="169" fontId="1446" fillId="0" borderId="1" xfId="0" applyNumberFormat="1" applyFont="1" applyBorder="1" applyAlignment="1">
      <alignment horizontal="right" vertical="top"/>
    </xf>
    <xf numFmtId="169" fontId="1447" fillId="2" borderId="1" xfId="0" applyNumberFormat="1" applyFont="1" applyFill="1" applyBorder="1" applyAlignment="1" applyProtection="1">
      <alignment horizontal="right" vertical="top"/>
      <protection locked="0"/>
    </xf>
    <xf numFmtId="169" fontId="1448" fillId="0" borderId="1" xfId="0" applyNumberFormat="1" applyFont="1" applyBorder="1" applyAlignment="1">
      <alignment horizontal="right" vertical="top"/>
    </xf>
    <xf numFmtId="169" fontId="1449" fillId="0" borderId="1" xfId="0" applyNumberFormat="1" applyFont="1" applyBorder="1" applyAlignment="1">
      <alignment horizontal="right" vertical="top"/>
    </xf>
    <xf numFmtId="169" fontId="1450" fillId="0" borderId="1" xfId="0" applyNumberFormat="1" applyFont="1" applyBorder="1" applyAlignment="1">
      <alignment horizontal="right" vertical="top"/>
    </xf>
    <xf numFmtId="169" fontId="1451" fillId="0" borderId="1" xfId="0" applyNumberFormat="1" applyFont="1" applyBorder="1" applyAlignment="1">
      <alignment horizontal="right" vertical="top"/>
    </xf>
    <xf numFmtId="0" fontId="1452" fillId="0" borderId="1" xfId="0" applyFont="1" applyBorder="1" applyAlignment="1">
      <alignment horizontal="left" vertical="top"/>
    </xf>
    <xf numFmtId="0" fontId="1453" fillId="0" borderId="1" xfId="0" applyFont="1" applyBorder="1" applyAlignment="1">
      <alignment horizontal="left" vertical="top" wrapText="1"/>
    </xf>
    <xf numFmtId="0" fontId="1454" fillId="0" borderId="1" xfId="0" applyFont="1" applyBorder="1" applyAlignment="1">
      <alignment horizontal="center" vertical="top"/>
    </xf>
    <xf numFmtId="168" fontId="1455" fillId="0" borderId="1" xfId="0" applyNumberFormat="1" applyFont="1" applyBorder="1" applyAlignment="1">
      <alignment horizontal="right" vertical="top"/>
    </xf>
    <xf numFmtId="169" fontId="1456" fillId="0" borderId="1" xfId="0" applyNumberFormat="1" applyFont="1" applyBorder="1" applyAlignment="1">
      <alignment horizontal="right" vertical="top"/>
    </xf>
    <xf numFmtId="169" fontId="1457" fillId="2" borderId="1" xfId="0" applyNumberFormat="1" applyFont="1" applyFill="1" applyBorder="1" applyAlignment="1" applyProtection="1">
      <alignment horizontal="right" vertical="top"/>
      <protection locked="0"/>
    </xf>
    <xf numFmtId="169" fontId="1458" fillId="0" borderId="1" xfId="0" applyNumberFormat="1" applyFont="1" applyBorder="1" applyAlignment="1">
      <alignment horizontal="right" vertical="top"/>
    </xf>
    <xf numFmtId="169" fontId="1459" fillId="0" borderId="1" xfId="0" applyNumberFormat="1" applyFont="1" applyBorder="1" applyAlignment="1">
      <alignment horizontal="right" vertical="top"/>
    </xf>
    <xf numFmtId="169" fontId="1460" fillId="0" borderId="1" xfId="0" applyNumberFormat="1" applyFont="1" applyBorder="1" applyAlignment="1">
      <alignment horizontal="right" vertical="top"/>
    </xf>
    <xf numFmtId="169" fontId="1461" fillId="0" borderId="1" xfId="0" applyNumberFormat="1" applyFont="1" applyBorder="1" applyAlignment="1">
      <alignment horizontal="right" vertical="top"/>
    </xf>
    <xf numFmtId="0" fontId="1462" fillId="3" borderId="1" xfId="0" applyFont="1" applyFill="1" applyBorder="1" applyAlignment="1">
      <alignment horizontal="left"/>
    </xf>
    <xf numFmtId="4" fontId="1469" fillId="3" borderId="1" xfId="0" applyNumberFormat="1" applyFont="1" applyFill="1" applyBorder="1" applyAlignment="1">
      <alignment horizontal="right"/>
    </xf>
    <xf numFmtId="4" fontId="1470" fillId="3" borderId="1" xfId="0" applyNumberFormat="1" applyFont="1" applyFill="1" applyBorder="1" applyAlignment="1">
      <alignment horizontal="right"/>
    </xf>
    <xf numFmtId="4" fontId="1471" fillId="3" borderId="1" xfId="0" applyNumberFormat="1" applyFont="1" applyFill="1" applyBorder="1" applyAlignment="1">
      <alignment horizontal="right"/>
    </xf>
    <xf numFmtId="0" fontId="1472" fillId="0" borderId="0" xfId="0" applyFont="1"/>
    <xf numFmtId="0" fontId="1473" fillId="0" borderId="1" xfId="0" applyFont="1" applyBorder="1" applyAlignment="1">
      <alignment horizontal="left" vertical="top"/>
    </xf>
    <xf numFmtId="0" fontId="1474" fillId="0" borderId="1" xfId="0" applyFont="1" applyBorder="1" applyAlignment="1">
      <alignment horizontal="left" vertical="top" wrapText="1"/>
    </xf>
    <xf numFmtId="0" fontId="1475" fillId="0" borderId="1" xfId="0" applyFont="1" applyBorder="1" applyAlignment="1">
      <alignment horizontal="center" vertical="top"/>
    </xf>
    <xf numFmtId="168" fontId="1476" fillId="0" borderId="1" xfId="0" applyNumberFormat="1" applyFont="1" applyBorder="1" applyAlignment="1">
      <alignment horizontal="right" vertical="top"/>
    </xf>
    <xf numFmtId="169" fontId="1477" fillId="0" borderId="1" xfId="0" applyNumberFormat="1" applyFont="1" applyBorder="1" applyAlignment="1">
      <alignment horizontal="right" vertical="top"/>
    </xf>
    <xf numFmtId="169" fontId="1478" fillId="2" borderId="1" xfId="0" applyNumberFormat="1" applyFont="1" applyFill="1" applyBorder="1" applyAlignment="1" applyProtection="1">
      <alignment horizontal="right" vertical="top"/>
      <protection locked="0"/>
    </xf>
    <xf numFmtId="169" fontId="1479" fillId="0" borderId="1" xfId="0" applyNumberFormat="1" applyFont="1" applyBorder="1" applyAlignment="1">
      <alignment horizontal="right" vertical="top"/>
    </xf>
    <xf numFmtId="169" fontId="1480" fillId="0" borderId="1" xfId="0" applyNumberFormat="1" applyFont="1" applyBorder="1" applyAlignment="1">
      <alignment horizontal="right" vertical="top"/>
    </xf>
    <xf numFmtId="169" fontId="1481" fillId="0" borderId="1" xfId="0" applyNumberFormat="1" applyFont="1" applyBorder="1" applyAlignment="1">
      <alignment horizontal="right" vertical="top"/>
    </xf>
    <xf numFmtId="169" fontId="1482" fillId="0" borderId="1" xfId="0" applyNumberFormat="1" applyFont="1" applyBorder="1" applyAlignment="1">
      <alignment horizontal="right" vertical="top"/>
    </xf>
    <xf numFmtId="0" fontId="1483" fillId="0" borderId="1" xfId="0" applyFont="1" applyBorder="1" applyAlignment="1">
      <alignment horizontal="left" vertical="top"/>
    </xf>
    <xf numFmtId="0" fontId="1484" fillId="0" borderId="1" xfId="0" applyFont="1" applyBorder="1" applyAlignment="1">
      <alignment horizontal="left" vertical="top" wrapText="1"/>
    </xf>
    <xf numFmtId="0" fontId="1485" fillId="0" borderId="1" xfId="0" applyFont="1" applyBorder="1" applyAlignment="1">
      <alignment horizontal="center" vertical="top"/>
    </xf>
    <xf numFmtId="168" fontId="1486" fillId="0" borderId="1" xfId="0" applyNumberFormat="1" applyFont="1" applyBorder="1" applyAlignment="1">
      <alignment horizontal="right" vertical="top"/>
    </xf>
    <xf numFmtId="169" fontId="1487" fillId="0" borderId="1" xfId="0" applyNumberFormat="1" applyFont="1" applyBorder="1" applyAlignment="1">
      <alignment horizontal="right" vertical="top"/>
    </xf>
    <xf numFmtId="169" fontId="1488" fillId="2" borderId="1" xfId="0" applyNumberFormat="1" applyFont="1" applyFill="1" applyBorder="1" applyAlignment="1" applyProtection="1">
      <alignment horizontal="right" vertical="top"/>
      <protection locked="0"/>
    </xf>
    <xf numFmtId="169" fontId="1489" fillId="0" borderId="1" xfId="0" applyNumberFormat="1" applyFont="1" applyBorder="1" applyAlignment="1">
      <alignment horizontal="right" vertical="top"/>
    </xf>
    <xf numFmtId="169" fontId="1490" fillId="0" borderId="1" xfId="0" applyNumberFormat="1" applyFont="1" applyBorder="1" applyAlignment="1">
      <alignment horizontal="right" vertical="top"/>
    </xf>
    <xf numFmtId="169" fontId="1491" fillId="0" borderId="1" xfId="0" applyNumberFormat="1" applyFont="1" applyBorder="1" applyAlignment="1">
      <alignment horizontal="right" vertical="top"/>
    </xf>
    <xf numFmtId="169" fontId="1492" fillId="0" borderId="1" xfId="0" applyNumberFormat="1" applyFont="1" applyBorder="1" applyAlignment="1">
      <alignment horizontal="right" vertical="top"/>
    </xf>
    <xf numFmtId="0" fontId="1493" fillId="0" borderId="1" xfId="0" applyFont="1" applyBorder="1" applyAlignment="1">
      <alignment horizontal="left" vertical="top"/>
    </xf>
    <xf numFmtId="0" fontId="1494" fillId="0" borderId="1" xfId="0" applyFont="1" applyBorder="1" applyAlignment="1">
      <alignment horizontal="left" vertical="top" wrapText="1"/>
    </xf>
    <xf numFmtId="0" fontId="1495" fillId="0" borderId="1" xfId="0" applyFont="1" applyBorder="1" applyAlignment="1">
      <alignment horizontal="center" vertical="top"/>
    </xf>
    <xf numFmtId="168" fontId="1496" fillId="0" borderId="1" xfId="0" applyNumberFormat="1" applyFont="1" applyBorder="1" applyAlignment="1">
      <alignment horizontal="right" vertical="top"/>
    </xf>
    <xf numFmtId="169" fontId="1497" fillId="0" borderId="1" xfId="0" applyNumberFormat="1" applyFont="1" applyBorder="1" applyAlignment="1">
      <alignment horizontal="right" vertical="top"/>
    </xf>
    <xf numFmtId="169" fontId="1498" fillId="2" borderId="1" xfId="0" applyNumberFormat="1" applyFont="1" applyFill="1" applyBorder="1" applyAlignment="1" applyProtection="1">
      <alignment horizontal="right" vertical="top"/>
      <protection locked="0"/>
    </xf>
    <xf numFmtId="169" fontId="1499" fillId="0" borderId="1" xfId="0" applyNumberFormat="1" applyFont="1" applyBorder="1" applyAlignment="1">
      <alignment horizontal="right" vertical="top"/>
    </xf>
    <xf numFmtId="169" fontId="1500" fillId="0" borderId="1" xfId="0" applyNumberFormat="1" applyFont="1" applyBorder="1" applyAlignment="1">
      <alignment horizontal="right" vertical="top"/>
    </xf>
    <xf numFmtId="169" fontId="1501" fillId="0" borderId="1" xfId="0" applyNumberFormat="1" applyFont="1" applyBorder="1" applyAlignment="1">
      <alignment horizontal="right" vertical="top"/>
    </xf>
    <xf numFmtId="169" fontId="1502" fillId="0" borderId="1" xfId="0" applyNumberFormat="1" applyFont="1" applyBorder="1" applyAlignment="1">
      <alignment horizontal="right" vertical="top"/>
    </xf>
    <xf numFmtId="0" fontId="1503" fillId="0" borderId="1" xfId="0" applyFont="1" applyBorder="1" applyAlignment="1">
      <alignment horizontal="left" vertical="top"/>
    </xf>
    <xf numFmtId="0" fontId="1504" fillId="0" borderId="1" xfId="0" applyFont="1" applyBorder="1" applyAlignment="1">
      <alignment horizontal="left" vertical="top" wrapText="1"/>
    </xf>
    <xf numFmtId="0" fontId="1505" fillId="0" borderId="1" xfId="0" applyFont="1" applyBorder="1" applyAlignment="1">
      <alignment horizontal="center" vertical="top"/>
    </xf>
    <xf numFmtId="168" fontId="1506" fillId="0" borderId="1" xfId="0" applyNumberFormat="1" applyFont="1" applyBorder="1" applyAlignment="1">
      <alignment horizontal="right" vertical="top"/>
    </xf>
    <xf numFmtId="169" fontId="1507" fillId="0" borderId="1" xfId="0" applyNumberFormat="1" applyFont="1" applyBorder="1" applyAlignment="1">
      <alignment horizontal="right" vertical="top"/>
    </xf>
    <xf numFmtId="169" fontId="1508" fillId="2" borderId="1" xfId="0" applyNumberFormat="1" applyFont="1" applyFill="1" applyBorder="1" applyAlignment="1" applyProtection="1">
      <alignment horizontal="right" vertical="top"/>
      <protection locked="0"/>
    </xf>
    <xf numFmtId="169" fontId="1509" fillId="0" borderId="1" xfId="0" applyNumberFormat="1" applyFont="1" applyBorder="1" applyAlignment="1">
      <alignment horizontal="right" vertical="top"/>
    </xf>
    <xf numFmtId="169" fontId="1510" fillId="0" borderId="1" xfId="0" applyNumberFormat="1" applyFont="1" applyBorder="1" applyAlignment="1">
      <alignment horizontal="right" vertical="top"/>
    </xf>
    <xf numFmtId="169" fontId="1511" fillId="0" borderId="1" xfId="0" applyNumberFormat="1" applyFont="1" applyBorder="1" applyAlignment="1">
      <alignment horizontal="right" vertical="top"/>
    </xf>
    <xf numFmtId="169" fontId="1512" fillId="0" borderId="1" xfId="0" applyNumberFormat="1" applyFont="1" applyBorder="1" applyAlignment="1">
      <alignment horizontal="right" vertical="top"/>
    </xf>
    <xf numFmtId="0" fontId="1513" fillId="3" borderId="1" xfId="0" applyFont="1" applyFill="1" applyBorder="1" applyAlignment="1">
      <alignment horizontal="left"/>
    </xf>
    <xf numFmtId="4" fontId="1520" fillId="3" borderId="1" xfId="0" applyNumberFormat="1" applyFont="1" applyFill="1" applyBorder="1" applyAlignment="1">
      <alignment horizontal="right"/>
    </xf>
    <xf numFmtId="4" fontId="1521" fillId="3" borderId="1" xfId="0" applyNumberFormat="1" applyFont="1" applyFill="1" applyBorder="1" applyAlignment="1">
      <alignment horizontal="right"/>
    </xf>
    <xf numFmtId="4" fontId="1522" fillId="3" borderId="1" xfId="0" applyNumberFormat="1" applyFont="1" applyFill="1" applyBorder="1" applyAlignment="1">
      <alignment horizontal="right"/>
    </xf>
    <xf numFmtId="0" fontId="1523" fillId="0" borderId="0" xfId="0" applyFont="1"/>
    <xf numFmtId="0" fontId="1524" fillId="0" borderId="1" xfId="0" applyFont="1" applyBorder="1" applyAlignment="1">
      <alignment horizontal="left" vertical="top"/>
    </xf>
    <xf numFmtId="0" fontId="1525" fillId="0" borderId="1" xfId="0" applyFont="1" applyBorder="1" applyAlignment="1">
      <alignment horizontal="left" vertical="top" wrapText="1"/>
    </xf>
    <xf numFmtId="0" fontId="1526" fillId="0" borderId="1" xfId="0" applyFont="1" applyBorder="1" applyAlignment="1">
      <alignment horizontal="center" vertical="top"/>
    </xf>
    <xf numFmtId="168" fontId="1527" fillId="0" borderId="1" xfId="0" applyNumberFormat="1" applyFont="1" applyBorder="1" applyAlignment="1">
      <alignment horizontal="right" vertical="top"/>
    </xf>
    <xf numFmtId="169" fontId="1528" fillId="0" borderId="1" xfId="0" applyNumberFormat="1" applyFont="1" applyBorder="1" applyAlignment="1">
      <alignment horizontal="right" vertical="top"/>
    </xf>
    <xf numFmtId="169" fontId="1529" fillId="2" borderId="1" xfId="0" applyNumberFormat="1" applyFont="1" applyFill="1" applyBorder="1" applyAlignment="1" applyProtection="1">
      <alignment horizontal="right" vertical="top"/>
      <protection locked="0"/>
    </xf>
    <xf numFmtId="169" fontId="1530" fillId="0" borderId="1" xfId="0" applyNumberFormat="1" applyFont="1" applyBorder="1" applyAlignment="1">
      <alignment horizontal="right" vertical="top"/>
    </xf>
    <xf numFmtId="169" fontId="1531" fillId="0" borderId="1" xfId="0" applyNumberFormat="1" applyFont="1" applyBorder="1" applyAlignment="1">
      <alignment horizontal="right" vertical="top"/>
    </xf>
    <xf numFmtId="169" fontId="1532" fillId="0" borderId="1" xfId="0" applyNumberFormat="1" applyFont="1" applyBorder="1" applyAlignment="1">
      <alignment horizontal="right" vertical="top"/>
    </xf>
    <xf numFmtId="169" fontId="1533" fillId="0" borderId="1" xfId="0" applyNumberFormat="1" applyFont="1" applyBorder="1" applyAlignment="1">
      <alignment horizontal="right" vertical="top"/>
    </xf>
    <xf numFmtId="0" fontId="1534" fillId="0" borderId="1" xfId="0" applyFont="1" applyBorder="1" applyAlignment="1">
      <alignment horizontal="left" vertical="top"/>
    </xf>
    <xf numFmtId="0" fontId="1535" fillId="0" borderId="1" xfId="0" applyFont="1" applyBorder="1" applyAlignment="1">
      <alignment horizontal="left" vertical="top" wrapText="1"/>
    </xf>
    <xf numFmtId="0" fontId="1536" fillId="0" borderId="1" xfId="0" applyFont="1" applyBorder="1" applyAlignment="1">
      <alignment horizontal="center" vertical="top"/>
    </xf>
    <xf numFmtId="168" fontId="1537" fillId="0" borderId="1" xfId="0" applyNumberFormat="1" applyFont="1" applyBorder="1" applyAlignment="1">
      <alignment horizontal="right" vertical="top"/>
    </xf>
    <xf numFmtId="169" fontId="1538" fillId="0" borderId="1" xfId="0" applyNumberFormat="1" applyFont="1" applyBorder="1" applyAlignment="1">
      <alignment horizontal="right" vertical="top"/>
    </xf>
    <xf numFmtId="169" fontId="1539" fillId="2" borderId="1" xfId="0" applyNumberFormat="1" applyFont="1" applyFill="1" applyBorder="1" applyAlignment="1" applyProtection="1">
      <alignment horizontal="right" vertical="top"/>
      <protection locked="0"/>
    </xf>
    <xf numFmtId="169" fontId="1540" fillId="0" borderId="1" xfId="0" applyNumberFormat="1" applyFont="1" applyBorder="1" applyAlignment="1">
      <alignment horizontal="right" vertical="top"/>
    </xf>
    <xf numFmtId="169" fontId="1541" fillId="0" borderId="1" xfId="0" applyNumberFormat="1" applyFont="1" applyBorder="1" applyAlignment="1">
      <alignment horizontal="right" vertical="top"/>
    </xf>
    <xf numFmtId="169" fontId="1542" fillId="0" borderId="1" xfId="0" applyNumberFormat="1" applyFont="1" applyBorder="1" applyAlignment="1">
      <alignment horizontal="right" vertical="top"/>
    </xf>
    <xf numFmtId="169" fontId="1543" fillId="0" borderId="1" xfId="0" applyNumberFormat="1" applyFont="1" applyBorder="1" applyAlignment="1">
      <alignment horizontal="right" vertical="top"/>
    </xf>
    <xf numFmtId="0" fontId="1544" fillId="0" borderId="1" xfId="0" applyFont="1" applyBorder="1" applyAlignment="1">
      <alignment horizontal="left" vertical="top"/>
    </xf>
    <xf numFmtId="0" fontId="1545" fillId="0" borderId="1" xfId="0" applyFont="1" applyBorder="1" applyAlignment="1">
      <alignment horizontal="left" vertical="top" wrapText="1"/>
    </xf>
    <xf numFmtId="0" fontId="1546" fillId="0" borderId="1" xfId="0" applyFont="1" applyBorder="1" applyAlignment="1">
      <alignment horizontal="center" vertical="top"/>
    </xf>
    <xf numFmtId="168" fontId="1547" fillId="0" borderId="1" xfId="0" applyNumberFormat="1" applyFont="1" applyBorder="1" applyAlignment="1">
      <alignment horizontal="right" vertical="top"/>
    </xf>
    <xf numFmtId="169" fontId="1548" fillId="0" borderId="1" xfId="0" applyNumberFormat="1" applyFont="1" applyBorder="1" applyAlignment="1">
      <alignment horizontal="right" vertical="top"/>
    </xf>
    <xf numFmtId="169" fontId="1549" fillId="2" borderId="1" xfId="0" applyNumberFormat="1" applyFont="1" applyFill="1" applyBorder="1" applyAlignment="1" applyProtection="1">
      <alignment horizontal="right" vertical="top"/>
      <protection locked="0"/>
    </xf>
    <xf numFmtId="169" fontId="1550" fillId="0" borderId="1" xfId="0" applyNumberFormat="1" applyFont="1" applyBorder="1" applyAlignment="1">
      <alignment horizontal="right" vertical="top"/>
    </xf>
    <xf numFmtId="169" fontId="1551" fillId="0" borderId="1" xfId="0" applyNumberFormat="1" applyFont="1" applyBorder="1" applyAlignment="1">
      <alignment horizontal="right" vertical="top"/>
    </xf>
    <xf numFmtId="169" fontId="1552" fillId="0" borderId="1" xfId="0" applyNumberFormat="1" applyFont="1" applyBorder="1" applyAlignment="1">
      <alignment horizontal="right" vertical="top"/>
    </xf>
    <xf numFmtId="169" fontId="1553" fillId="0" borderId="1" xfId="0" applyNumberFormat="1" applyFont="1" applyBorder="1" applyAlignment="1">
      <alignment horizontal="right" vertical="top"/>
    </xf>
    <xf numFmtId="0" fontId="1554" fillId="3" borderId="1" xfId="0" applyFont="1" applyFill="1" applyBorder="1" applyAlignment="1">
      <alignment horizontal="left"/>
    </xf>
    <xf numFmtId="4" fontId="1561" fillId="3" borderId="1" xfId="0" applyNumberFormat="1" applyFont="1" applyFill="1" applyBorder="1" applyAlignment="1">
      <alignment horizontal="right"/>
    </xf>
    <xf numFmtId="4" fontId="1562" fillId="3" borderId="1" xfId="0" applyNumberFormat="1" applyFont="1" applyFill="1" applyBorder="1" applyAlignment="1">
      <alignment horizontal="right"/>
    </xf>
    <xf numFmtId="4" fontId="1563" fillId="3" borderId="1" xfId="0" applyNumberFormat="1" applyFont="1" applyFill="1" applyBorder="1" applyAlignment="1">
      <alignment horizontal="right"/>
    </xf>
    <xf numFmtId="0" fontId="1564" fillId="0" borderId="0" xfId="0" applyFont="1"/>
    <xf numFmtId="0" fontId="1565" fillId="0" borderId="1" xfId="0" applyFont="1" applyBorder="1" applyAlignment="1">
      <alignment horizontal="left" vertical="top"/>
    </xf>
    <xf numFmtId="0" fontId="1566" fillId="0" borderId="1" xfId="0" applyFont="1" applyBorder="1" applyAlignment="1">
      <alignment horizontal="left" vertical="top" wrapText="1"/>
    </xf>
    <xf numFmtId="0" fontId="1567" fillId="0" borderId="1" xfId="0" applyFont="1" applyBorder="1" applyAlignment="1">
      <alignment horizontal="center" vertical="top"/>
    </xf>
    <xf numFmtId="168" fontId="1568" fillId="0" borderId="1" xfId="0" applyNumberFormat="1" applyFont="1" applyBorder="1" applyAlignment="1">
      <alignment horizontal="right" vertical="top"/>
    </xf>
    <xf numFmtId="169" fontId="1569" fillId="0" borderId="1" xfId="0" applyNumberFormat="1" applyFont="1" applyBorder="1" applyAlignment="1">
      <alignment horizontal="right" vertical="top"/>
    </xf>
    <xf numFmtId="169" fontId="1570" fillId="2" borderId="1" xfId="0" applyNumberFormat="1" applyFont="1" applyFill="1" applyBorder="1" applyAlignment="1" applyProtection="1">
      <alignment horizontal="right" vertical="top"/>
      <protection locked="0"/>
    </xf>
    <xf numFmtId="169" fontId="1571" fillId="0" borderId="1" xfId="0" applyNumberFormat="1" applyFont="1" applyBorder="1" applyAlignment="1">
      <alignment horizontal="right" vertical="top"/>
    </xf>
    <xf numFmtId="169" fontId="1572" fillId="0" borderId="1" xfId="0" applyNumberFormat="1" applyFont="1" applyBorder="1" applyAlignment="1">
      <alignment horizontal="right" vertical="top"/>
    </xf>
    <xf numFmtId="169" fontId="1573" fillId="0" borderId="1" xfId="0" applyNumberFormat="1" applyFont="1" applyBorder="1" applyAlignment="1">
      <alignment horizontal="right" vertical="top"/>
    </xf>
    <xf numFmtId="169" fontId="1574" fillId="0" borderId="1" xfId="0" applyNumberFormat="1" applyFont="1" applyBorder="1" applyAlignment="1">
      <alignment horizontal="right" vertical="top"/>
    </xf>
    <xf numFmtId="0" fontId="1575" fillId="0" borderId="1" xfId="0" applyFont="1" applyBorder="1" applyAlignment="1">
      <alignment horizontal="left" vertical="top"/>
    </xf>
    <xf numFmtId="0" fontId="1576" fillId="0" borderId="1" xfId="0" applyFont="1" applyBorder="1" applyAlignment="1">
      <alignment horizontal="left" vertical="top" wrapText="1"/>
    </xf>
    <xf numFmtId="0" fontId="1577" fillId="0" borderId="1" xfId="0" applyFont="1" applyBorder="1" applyAlignment="1">
      <alignment horizontal="center" vertical="top"/>
    </xf>
    <xf numFmtId="168" fontId="1578" fillId="0" borderId="1" xfId="0" applyNumberFormat="1" applyFont="1" applyBorder="1" applyAlignment="1">
      <alignment horizontal="right" vertical="top"/>
    </xf>
    <xf numFmtId="169" fontId="1579" fillId="0" borderId="1" xfId="0" applyNumberFormat="1" applyFont="1" applyBorder="1" applyAlignment="1">
      <alignment horizontal="right" vertical="top"/>
    </xf>
    <xf numFmtId="169" fontId="1580" fillId="2" borderId="1" xfId="0" applyNumberFormat="1" applyFont="1" applyFill="1" applyBorder="1" applyAlignment="1" applyProtection="1">
      <alignment horizontal="right" vertical="top"/>
      <protection locked="0"/>
    </xf>
    <xf numFmtId="169" fontId="1581" fillId="0" borderId="1" xfId="0" applyNumberFormat="1" applyFont="1" applyBorder="1" applyAlignment="1">
      <alignment horizontal="right" vertical="top"/>
    </xf>
    <xf numFmtId="169" fontId="1582" fillId="0" borderId="1" xfId="0" applyNumberFormat="1" applyFont="1" applyBorder="1" applyAlignment="1">
      <alignment horizontal="right" vertical="top"/>
    </xf>
    <xf numFmtId="169" fontId="1583" fillId="0" borderId="1" xfId="0" applyNumberFormat="1" applyFont="1" applyBorder="1" applyAlignment="1">
      <alignment horizontal="right" vertical="top"/>
    </xf>
    <xf numFmtId="169" fontId="1584" fillId="0" borderId="1" xfId="0" applyNumberFormat="1" applyFont="1" applyBorder="1" applyAlignment="1">
      <alignment horizontal="right" vertical="top"/>
    </xf>
    <xf numFmtId="0" fontId="1585" fillId="0" borderId="1" xfId="0" applyFont="1" applyBorder="1" applyAlignment="1">
      <alignment horizontal="left" vertical="top"/>
    </xf>
    <xf numFmtId="0" fontId="1586" fillId="0" borderId="1" xfId="0" applyFont="1" applyBorder="1" applyAlignment="1">
      <alignment horizontal="left" vertical="top" wrapText="1"/>
    </xf>
    <xf numFmtId="0" fontId="1587" fillId="0" borderId="1" xfId="0" applyFont="1" applyBorder="1" applyAlignment="1">
      <alignment horizontal="center" vertical="top"/>
    </xf>
    <xf numFmtId="168" fontId="1588" fillId="0" borderId="1" xfId="0" applyNumberFormat="1" applyFont="1" applyBorder="1" applyAlignment="1">
      <alignment horizontal="right" vertical="top"/>
    </xf>
    <xf numFmtId="169" fontId="1589" fillId="0" borderId="1" xfId="0" applyNumberFormat="1" applyFont="1" applyBorder="1" applyAlignment="1">
      <alignment horizontal="right" vertical="top"/>
    </xf>
    <xf numFmtId="169" fontId="1590" fillId="2" borderId="1" xfId="0" applyNumberFormat="1" applyFont="1" applyFill="1" applyBorder="1" applyAlignment="1" applyProtection="1">
      <alignment horizontal="right" vertical="top"/>
      <protection locked="0"/>
    </xf>
    <xf numFmtId="169" fontId="1591" fillId="0" borderId="1" xfId="0" applyNumberFormat="1" applyFont="1" applyBorder="1" applyAlignment="1">
      <alignment horizontal="right" vertical="top"/>
    </xf>
    <xf numFmtId="169" fontId="1592" fillId="0" borderId="1" xfId="0" applyNumberFormat="1" applyFont="1" applyBorder="1" applyAlignment="1">
      <alignment horizontal="right" vertical="top"/>
    </xf>
    <xf numFmtId="169" fontId="1593" fillId="0" borderId="1" xfId="0" applyNumberFormat="1" applyFont="1" applyBorder="1" applyAlignment="1">
      <alignment horizontal="right" vertical="top"/>
    </xf>
    <xf numFmtId="169" fontId="1594" fillId="0" borderId="1" xfId="0" applyNumberFormat="1" applyFont="1" applyBorder="1" applyAlignment="1">
      <alignment horizontal="right" vertical="top"/>
    </xf>
    <xf numFmtId="0" fontId="1595" fillId="0" borderId="1" xfId="0" applyFont="1" applyBorder="1" applyAlignment="1">
      <alignment horizontal="left" vertical="top"/>
    </xf>
    <xf numFmtId="0" fontId="1596" fillId="0" borderId="1" xfId="0" applyFont="1" applyBorder="1" applyAlignment="1">
      <alignment horizontal="left" vertical="top" wrapText="1"/>
    </xf>
    <xf numFmtId="0" fontId="1597" fillId="0" borderId="1" xfId="0" applyFont="1" applyBorder="1" applyAlignment="1">
      <alignment horizontal="center" vertical="top"/>
    </xf>
    <xf numFmtId="168" fontId="1598" fillId="0" borderId="1" xfId="0" applyNumberFormat="1" applyFont="1" applyBorder="1" applyAlignment="1">
      <alignment horizontal="right" vertical="top"/>
    </xf>
    <xf numFmtId="169" fontId="1599" fillId="0" borderId="1" xfId="0" applyNumberFormat="1" applyFont="1" applyBorder="1" applyAlignment="1">
      <alignment horizontal="right" vertical="top"/>
    </xf>
    <xf numFmtId="169" fontId="1600" fillId="2" borderId="1" xfId="0" applyNumberFormat="1" applyFont="1" applyFill="1" applyBorder="1" applyAlignment="1" applyProtection="1">
      <alignment horizontal="right" vertical="top"/>
      <protection locked="0"/>
    </xf>
    <xf numFmtId="169" fontId="1601" fillId="0" borderId="1" xfId="0" applyNumberFormat="1" applyFont="1" applyBorder="1" applyAlignment="1">
      <alignment horizontal="right" vertical="top"/>
    </xf>
    <xf numFmtId="169" fontId="1602" fillId="0" borderId="1" xfId="0" applyNumberFormat="1" applyFont="1" applyBorder="1" applyAlignment="1">
      <alignment horizontal="right" vertical="top"/>
    </xf>
    <xf numFmtId="169" fontId="1603" fillId="0" borderId="1" xfId="0" applyNumberFormat="1" applyFont="1" applyBorder="1" applyAlignment="1">
      <alignment horizontal="right" vertical="top"/>
    </xf>
    <xf numFmtId="169" fontId="1604" fillId="0" borderId="1" xfId="0" applyNumberFormat="1" applyFont="1" applyBorder="1" applyAlignment="1">
      <alignment horizontal="right" vertical="top"/>
    </xf>
    <xf numFmtId="4" fontId="1606" fillId="3" borderId="0" xfId="0" applyNumberFormat="1" applyFont="1" applyFill="1" applyAlignment="1">
      <alignment horizontal="right"/>
    </xf>
    <xf numFmtId="4" fontId="1607" fillId="3" borderId="0" xfId="0" applyNumberFormat="1" applyFont="1" applyFill="1" applyAlignment="1">
      <alignment horizontal="right"/>
    </xf>
    <xf numFmtId="4" fontId="1608" fillId="3" borderId="0" xfId="0" applyNumberFormat="1" applyFont="1" applyFill="1" applyAlignment="1">
      <alignment horizontal="right"/>
    </xf>
    <xf numFmtId="4" fontId="1611" fillId="0" borderId="1" xfId="0" applyNumberFormat="1" applyFont="1" applyBorder="1" applyAlignment="1">
      <alignment horizontal="right" vertical="top"/>
    </xf>
    <xf numFmtId="4" fontId="1612" fillId="0" borderId="1" xfId="0" applyNumberFormat="1" applyFont="1" applyBorder="1" applyAlignment="1">
      <alignment horizontal="right" vertical="top"/>
    </xf>
    <xf numFmtId="170" fontId="1613" fillId="0" borderId="1" xfId="0" applyNumberFormat="1" applyFont="1" applyBorder="1" applyAlignment="1">
      <alignment horizontal="right" vertical="top"/>
    </xf>
    <xf numFmtId="170" fontId="1614" fillId="0" borderId="1" xfId="0" applyNumberFormat="1" applyFont="1" applyBorder="1" applyAlignment="1">
      <alignment horizontal="right" vertical="top"/>
    </xf>
    <xf numFmtId="4" fontId="1615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71" fillId="3" borderId="1" xfId="0" applyFont="1" applyFill="1" applyBorder="1" applyAlignment="1">
      <alignment horizontal="left"/>
    </xf>
    <xf numFmtId="0" fontId="72" fillId="3" borderId="1" xfId="0" applyFont="1" applyFill="1" applyBorder="1" applyAlignment="1">
      <alignment horizontal="left"/>
    </xf>
    <xf numFmtId="0" fontId="73" fillId="3" borderId="1" xfId="0" applyFont="1" applyFill="1" applyBorder="1" applyAlignment="1">
      <alignment horizontal="left"/>
    </xf>
    <xf numFmtId="0" fontId="74" fillId="3" borderId="1" xfId="0" applyFont="1" applyFill="1" applyBorder="1" applyAlignment="1">
      <alignment horizontal="left"/>
    </xf>
    <xf numFmtId="0" fontId="75" fillId="3" borderId="1" xfId="0" applyFont="1" applyFill="1" applyBorder="1" applyAlignment="1">
      <alignment horizontal="left"/>
    </xf>
    <xf numFmtId="0" fontId="76" fillId="3" borderId="1" xfId="0" applyFont="1" applyFill="1" applyBorder="1" applyAlignment="1">
      <alignment horizontal="left"/>
    </xf>
    <xf numFmtId="0" fontId="77" fillId="3" borderId="1" xfId="0" applyFont="1" applyFill="1" applyBorder="1" applyAlignment="1">
      <alignment horizontal="left"/>
    </xf>
    <xf numFmtId="0" fontId="179" fillId="3" borderId="1" xfId="0" applyFont="1" applyFill="1" applyBorder="1" applyAlignment="1">
      <alignment horizontal="left"/>
    </xf>
    <xf numFmtId="0" fontId="180" fillId="3" borderId="1" xfId="0" applyFont="1" applyFill="1" applyBorder="1" applyAlignment="1">
      <alignment horizontal="left"/>
    </xf>
    <xf numFmtId="0" fontId="181" fillId="3" borderId="1" xfId="0" applyFont="1" applyFill="1" applyBorder="1" applyAlignment="1">
      <alignment horizontal="left"/>
    </xf>
    <xf numFmtId="0" fontId="182" fillId="3" borderId="1" xfId="0" applyFont="1" applyFill="1" applyBorder="1" applyAlignment="1">
      <alignment horizontal="left"/>
    </xf>
    <xf numFmtId="0" fontId="183" fillId="3" borderId="1" xfId="0" applyFont="1" applyFill="1" applyBorder="1" applyAlignment="1">
      <alignment horizontal="left"/>
    </xf>
    <xf numFmtId="0" fontId="184" fillId="3" borderId="1" xfId="0" applyFont="1" applyFill="1" applyBorder="1" applyAlignment="1">
      <alignment horizontal="left"/>
    </xf>
    <xf numFmtId="0" fontId="185" fillId="3" borderId="1" xfId="0" applyFont="1" applyFill="1" applyBorder="1" applyAlignment="1">
      <alignment horizontal="left"/>
    </xf>
    <xf numFmtId="0" fontId="251" fillId="3" borderId="1" xfId="0" applyFont="1" applyFill="1" applyBorder="1" applyAlignment="1">
      <alignment horizontal="left"/>
    </xf>
    <xf numFmtId="0" fontId="252" fillId="3" borderId="1" xfId="0" applyFont="1" applyFill="1" applyBorder="1" applyAlignment="1">
      <alignment horizontal="left"/>
    </xf>
    <xf numFmtId="0" fontId="253" fillId="3" borderId="1" xfId="0" applyFont="1" applyFill="1" applyBorder="1" applyAlignment="1">
      <alignment horizontal="left"/>
    </xf>
    <xf numFmtId="0" fontId="254" fillId="3" borderId="1" xfId="0" applyFont="1" applyFill="1" applyBorder="1" applyAlignment="1">
      <alignment horizontal="left"/>
    </xf>
    <xf numFmtId="0" fontId="255" fillId="3" borderId="1" xfId="0" applyFont="1" applyFill="1" applyBorder="1" applyAlignment="1">
      <alignment horizontal="left"/>
    </xf>
    <xf numFmtId="0" fontId="256" fillId="3" borderId="1" xfId="0" applyFont="1" applyFill="1" applyBorder="1" applyAlignment="1">
      <alignment horizontal="left"/>
    </xf>
    <xf numFmtId="0" fontId="257" fillId="3" borderId="1" xfId="0" applyFont="1" applyFill="1" applyBorder="1" applyAlignment="1">
      <alignment horizontal="left"/>
    </xf>
    <xf numFmtId="0" fontId="323" fillId="3" borderId="1" xfId="0" applyFont="1" applyFill="1" applyBorder="1" applyAlignment="1">
      <alignment horizontal="left"/>
    </xf>
    <xf numFmtId="0" fontId="324" fillId="3" borderId="1" xfId="0" applyFont="1" applyFill="1" applyBorder="1" applyAlignment="1">
      <alignment horizontal="left"/>
    </xf>
    <xf numFmtId="0" fontId="325" fillId="3" borderId="1" xfId="0" applyFont="1" applyFill="1" applyBorder="1" applyAlignment="1">
      <alignment horizontal="left"/>
    </xf>
    <xf numFmtId="0" fontId="326" fillId="3" borderId="1" xfId="0" applyFont="1" applyFill="1" applyBorder="1" applyAlignment="1">
      <alignment horizontal="left"/>
    </xf>
    <xf numFmtId="0" fontId="327" fillId="3" borderId="1" xfId="0" applyFont="1" applyFill="1" applyBorder="1" applyAlignment="1">
      <alignment horizontal="left"/>
    </xf>
    <xf numFmtId="0" fontId="328" fillId="3" borderId="1" xfId="0" applyFont="1" applyFill="1" applyBorder="1" applyAlignment="1">
      <alignment horizontal="left"/>
    </xf>
    <xf numFmtId="0" fontId="329" fillId="3" borderId="1" xfId="0" applyFont="1" applyFill="1" applyBorder="1" applyAlignment="1">
      <alignment horizontal="left"/>
    </xf>
    <xf numFmtId="0" fontId="383" fillId="3" borderId="1" xfId="0" applyFont="1" applyFill="1" applyBorder="1" applyAlignment="1">
      <alignment horizontal="left"/>
    </xf>
    <xf numFmtId="0" fontId="384" fillId="3" borderId="1" xfId="0" applyFont="1" applyFill="1" applyBorder="1" applyAlignment="1">
      <alignment horizontal="left"/>
    </xf>
    <xf numFmtId="0" fontId="385" fillId="3" borderId="1" xfId="0" applyFont="1" applyFill="1" applyBorder="1" applyAlignment="1">
      <alignment horizontal="left"/>
    </xf>
    <xf numFmtId="0" fontId="386" fillId="3" borderId="1" xfId="0" applyFont="1" applyFill="1" applyBorder="1" applyAlignment="1">
      <alignment horizontal="left"/>
    </xf>
    <xf numFmtId="0" fontId="387" fillId="3" borderId="1" xfId="0" applyFont="1" applyFill="1" applyBorder="1" applyAlignment="1">
      <alignment horizontal="left"/>
    </xf>
    <xf numFmtId="0" fontId="388" fillId="3" borderId="1" xfId="0" applyFont="1" applyFill="1" applyBorder="1" applyAlignment="1">
      <alignment horizontal="left"/>
    </xf>
    <xf numFmtId="0" fontId="389" fillId="3" borderId="1" xfId="0" applyFont="1" applyFill="1" applyBorder="1" applyAlignment="1">
      <alignment horizontal="left"/>
    </xf>
    <xf numFmtId="0" fontId="455" fillId="3" borderId="1" xfId="0" applyFont="1" applyFill="1" applyBorder="1" applyAlignment="1">
      <alignment horizontal="left"/>
    </xf>
    <xf numFmtId="0" fontId="456" fillId="3" borderId="1" xfId="0" applyFont="1" applyFill="1" applyBorder="1" applyAlignment="1">
      <alignment horizontal="left"/>
    </xf>
    <xf numFmtId="0" fontId="457" fillId="3" borderId="1" xfId="0" applyFont="1" applyFill="1" applyBorder="1" applyAlignment="1">
      <alignment horizontal="left"/>
    </xf>
    <xf numFmtId="0" fontId="458" fillId="3" borderId="1" xfId="0" applyFont="1" applyFill="1" applyBorder="1" applyAlignment="1">
      <alignment horizontal="left"/>
    </xf>
    <xf numFmtId="0" fontId="459" fillId="3" borderId="1" xfId="0" applyFont="1" applyFill="1" applyBorder="1" applyAlignment="1">
      <alignment horizontal="left"/>
    </xf>
    <xf numFmtId="0" fontId="460" fillId="3" borderId="1" xfId="0" applyFont="1" applyFill="1" applyBorder="1" applyAlignment="1">
      <alignment horizontal="left"/>
    </xf>
    <xf numFmtId="0" fontId="461" fillId="3" borderId="1" xfId="0" applyFont="1" applyFill="1" applyBorder="1" applyAlignment="1">
      <alignment horizontal="left"/>
    </xf>
    <xf numFmtId="0" fontId="515" fillId="3" borderId="1" xfId="0" applyFont="1" applyFill="1" applyBorder="1" applyAlignment="1">
      <alignment horizontal="left"/>
    </xf>
    <xf numFmtId="0" fontId="516" fillId="3" borderId="1" xfId="0" applyFont="1" applyFill="1" applyBorder="1" applyAlignment="1">
      <alignment horizontal="left"/>
    </xf>
    <xf numFmtId="0" fontId="517" fillId="3" borderId="1" xfId="0" applyFont="1" applyFill="1" applyBorder="1" applyAlignment="1">
      <alignment horizontal="left"/>
    </xf>
    <xf numFmtId="0" fontId="518" fillId="3" borderId="1" xfId="0" applyFont="1" applyFill="1" applyBorder="1" applyAlignment="1">
      <alignment horizontal="left"/>
    </xf>
    <xf numFmtId="0" fontId="519" fillId="3" borderId="1" xfId="0" applyFont="1" applyFill="1" applyBorder="1" applyAlignment="1">
      <alignment horizontal="left"/>
    </xf>
    <xf numFmtId="0" fontId="520" fillId="3" borderId="1" xfId="0" applyFont="1" applyFill="1" applyBorder="1" applyAlignment="1">
      <alignment horizontal="left"/>
    </xf>
    <xf numFmtId="0" fontId="521" fillId="3" borderId="1" xfId="0" applyFont="1" applyFill="1" applyBorder="1" applyAlignment="1">
      <alignment horizontal="left"/>
    </xf>
    <xf numFmtId="0" fontId="563" fillId="3" borderId="1" xfId="0" applyFont="1" applyFill="1" applyBorder="1" applyAlignment="1">
      <alignment horizontal="left"/>
    </xf>
    <xf numFmtId="0" fontId="564" fillId="3" borderId="1" xfId="0" applyFont="1" applyFill="1" applyBorder="1" applyAlignment="1">
      <alignment horizontal="left"/>
    </xf>
    <xf numFmtId="0" fontId="565" fillId="3" borderId="1" xfId="0" applyFont="1" applyFill="1" applyBorder="1" applyAlignment="1">
      <alignment horizontal="left"/>
    </xf>
    <xf numFmtId="0" fontId="566" fillId="3" borderId="1" xfId="0" applyFont="1" applyFill="1" applyBorder="1" applyAlignment="1">
      <alignment horizontal="left"/>
    </xf>
    <xf numFmtId="0" fontId="567" fillId="3" borderId="1" xfId="0" applyFont="1" applyFill="1" applyBorder="1" applyAlignment="1">
      <alignment horizontal="left"/>
    </xf>
    <xf numFmtId="0" fontId="568" fillId="3" borderId="1" xfId="0" applyFont="1" applyFill="1" applyBorder="1" applyAlignment="1">
      <alignment horizontal="left"/>
    </xf>
    <xf numFmtId="0" fontId="569" fillId="3" borderId="1" xfId="0" applyFont="1" applyFill="1" applyBorder="1" applyAlignment="1">
      <alignment horizontal="left"/>
    </xf>
    <xf numFmtId="0" fontId="622" fillId="3" borderId="0" xfId="0" applyFont="1" applyFill="1" applyAlignment="1">
      <alignment horizontal="right"/>
    </xf>
    <xf numFmtId="4" fontId="623" fillId="3" borderId="0" xfId="0" applyNumberFormat="1" applyFont="1" applyFill="1" applyAlignment="1">
      <alignment horizontal="right"/>
    </xf>
    <xf numFmtId="0" fontId="624" fillId="4" borderId="0" xfId="0" applyFont="1" applyFill="1" applyAlignment="1">
      <alignment horizontal="left" vertical="top"/>
    </xf>
    <xf numFmtId="0" fontId="625" fillId="2" borderId="0" xfId="0" applyFont="1" applyFill="1" applyAlignment="1">
      <alignment horizontal="left" vertical="top"/>
    </xf>
    <xf numFmtId="0" fontId="626" fillId="0" borderId="2" xfId="0" applyFont="1" applyBorder="1" applyAlignment="1">
      <alignment horizontal="center" vertical="top"/>
    </xf>
    <xf numFmtId="165" fontId="627" fillId="0" borderId="0" xfId="0" applyNumberFormat="1" applyFont="1" applyAlignment="1">
      <alignment horizontal="center" vertical="top"/>
    </xf>
    <xf numFmtId="0" fontId="628" fillId="0" borderId="0" xfId="0" applyFont="1" applyAlignment="1">
      <alignment horizontal="left" vertical="top"/>
    </xf>
    <xf numFmtId="167" fontId="630" fillId="0" borderId="0" xfId="0" applyNumberFormat="1" applyFont="1" applyAlignment="1">
      <alignment horizontal="left" vertical="top"/>
    </xf>
    <xf numFmtId="164" fontId="629" fillId="0" borderId="0" xfId="0" applyNumberFormat="1" applyFont="1" applyAlignment="1">
      <alignment horizontal="left" vertical="top"/>
    </xf>
    <xf numFmtId="4" fontId="835" fillId="3" borderId="1" xfId="0" applyNumberFormat="1" applyFont="1" applyFill="1" applyBorder="1" applyAlignment="1">
      <alignment horizontal="right"/>
    </xf>
    <xf numFmtId="0" fontId="836" fillId="3" borderId="1" xfId="0" applyFont="1" applyFill="1" applyBorder="1" applyAlignment="1">
      <alignment horizontal="left"/>
    </xf>
    <xf numFmtId="4" fontId="837" fillId="3" borderId="1" xfId="0" applyNumberFormat="1" applyFont="1" applyFill="1" applyBorder="1" applyAlignment="1">
      <alignment horizontal="right"/>
    </xf>
    <xf numFmtId="0" fontId="838" fillId="3" borderId="1" xfId="0" applyFont="1" applyFill="1" applyBorder="1" applyAlignment="1">
      <alignment horizontal="left"/>
    </xf>
    <xf numFmtId="4" fontId="839" fillId="3" borderId="1" xfId="0" applyNumberFormat="1" applyFont="1" applyFill="1" applyBorder="1" applyAlignment="1">
      <alignment horizontal="right"/>
    </xf>
    <xf numFmtId="0" fontId="840" fillId="3" borderId="1" xfId="0" applyFont="1" applyFill="1" applyBorder="1" applyAlignment="1">
      <alignment horizontal="left"/>
    </xf>
    <xf numFmtId="4" fontId="841" fillId="3" borderId="1" xfId="0" applyNumberFormat="1" applyFont="1" applyFill="1" applyBorder="1" applyAlignment="1">
      <alignment horizontal="right"/>
    </xf>
    <xf numFmtId="0" fontId="842" fillId="3" borderId="1" xfId="0" applyFont="1" applyFill="1" applyBorder="1" applyAlignment="1">
      <alignment horizontal="left"/>
    </xf>
    <xf numFmtId="4" fontId="843" fillId="3" borderId="1" xfId="0" applyNumberFormat="1" applyFont="1" applyFill="1" applyBorder="1" applyAlignment="1">
      <alignment horizontal="right"/>
    </xf>
    <xf numFmtId="0" fontId="844" fillId="3" borderId="1" xfId="0" applyFont="1" applyFill="1" applyBorder="1" applyAlignment="1">
      <alignment horizontal="left"/>
    </xf>
    <xf numFmtId="4" fontId="845" fillId="3" borderId="1" xfId="0" applyNumberFormat="1" applyFont="1" applyFill="1" applyBorder="1" applyAlignment="1">
      <alignment horizontal="right"/>
    </xf>
    <xf numFmtId="0" fontId="846" fillId="3" borderId="1" xfId="0" applyFont="1" applyFill="1" applyBorder="1" applyAlignment="1">
      <alignment horizontal="left"/>
    </xf>
    <xf numFmtId="4" fontId="847" fillId="3" borderId="1" xfId="0" applyNumberFormat="1" applyFont="1" applyFill="1" applyBorder="1" applyAlignment="1">
      <alignment horizontal="right"/>
    </xf>
    <xf numFmtId="0" fontId="848" fillId="3" borderId="1" xfId="0" applyFont="1" applyFill="1" applyBorder="1" applyAlignment="1">
      <alignment horizontal="left"/>
    </xf>
    <xf numFmtId="4" fontId="849" fillId="3" borderId="1" xfId="0" applyNumberFormat="1" applyFont="1" applyFill="1" applyBorder="1" applyAlignment="1">
      <alignment horizontal="right"/>
    </xf>
    <xf numFmtId="0" fontId="850" fillId="3" borderId="1" xfId="0" applyFont="1" applyFill="1" applyBorder="1" applyAlignment="1">
      <alignment horizontal="left"/>
    </xf>
    <xf numFmtId="0" fontId="832" fillId="3" borderId="1" xfId="0" applyFont="1" applyFill="1" applyBorder="1" applyAlignment="1">
      <alignment horizontal="left"/>
    </xf>
    <xf numFmtId="0" fontId="833" fillId="3" borderId="1" xfId="0" applyFont="1" applyFill="1" applyBorder="1" applyAlignment="1">
      <alignment horizontal="left"/>
    </xf>
    <xf numFmtId="0" fontId="853" fillId="0" borderId="0" xfId="0" applyFont="1" applyAlignment="1">
      <alignment horizontal="left" vertical="top"/>
    </xf>
    <xf numFmtId="167" fontId="855" fillId="0" borderId="0" xfId="0" applyNumberFormat="1" applyFont="1" applyAlignment="1">
      <alignment horizontal="left" vertical="top"/>
    </xf>
    <xf numFmtId="164" fontId="854" fillId="0" borderId="0" xfId="0" applyNumberFormat="1" applyFont="1" applyAlignment="1">
      <alignment horizontal="left" vertical="top"/>
    </xf>
    <xf numFmtId="0" fontId="860" fillId="3" borderId="1" xfId="0" applyFont="1" applyFill="1" applyBorder="1" applyAlignment="1">
      <alignment horizontal="left"/>
    </xf>
    <xf numFmtId="0" fontId="861" fillId="3" borderId="1" xfId="0" applyFont="1" applyFill="1" applyBorder="1" applyAlignment="1">
      <alignment horizontal="left"/>
    </xf>
    <xf numFmtId="0" fontId="862" fillId="3" borderId="1" xfId="0" applyFont="1" applyFill="1" applyBorder="1" applyAlignment="1">
      <alignment horizontal="left"/>
    </xf>
    <xf numFmtId="0" fontId="863" fillId="3" borderId="1" xfId="0" applyFont="1" applyFill="1" applyBorder="1" applyAlignment="1">
      <alignment horizontal="left"/>
    </xf>
    <xf numFmtId="0" fontId="864" fillId="3" borderId="1" xfId="0" applyFont="1" applyFill="1" applyBorder="1" applyAlignment="1">
      <alignment horizontal="left"/>
    </xf>
    <xf numFmtId="0" fontId="869" fillId="0" borderId="1" xfId="0" applyFont="1" applyBorder="1" applyAlignment="1">
      <alignment horizontal="left" vertical="top"/>
    </xf>
    <xf numFmtId="0" fontId="870" fillId="0" borderId="1" xfId="0" applyFont="1" applyBorder="1" applyAlignment="1">
      <alignment horizontal="left" vertical="top"/>
    </xf>
    <xf numFmtId="0" fontId="871" fillId="0" borderId="1" xfId="0" applyFont="1" applyBorder="1" applyAlignment="1">
      <alignment horizontal="left" vertical="top"/>
    </xf>
    <xf numFmtId="0" fontId="872" fillId="0" borderId="1" xfId="0" applyFont="1" applyBorder="1" applyAlignment="1">
      <alignment horizontal="left" vertical="top"/>
    </xf>
    <xf numFmtId="0" fontId="873" fillId="0" borderId="1" xfId="0" applyFont="1" applyBorder="1" applyAlignment="1">
      <alignment horizontal="left" vertical="top"/>
    </xf>
    <xf numFmtId="0" fontId="879" fillId="0" borderId="1" xfId="0" applyFont="1" applyBorder="1" applyAlignment="1">
      <alignment horizontal="left" vertical="top"/>
    </xf>
    <xf numFmtId="0" fontId="880" fillId="0" borderId="1" xfId="0" applyFont="1" applyBorder="1" applyAlignment="1">
      <alignment horizontal="left" vertical="top"/>
    </xf>
    <xf numFmtId="0" fontId="881" fillId="0" borderId="1" xfId="0" applyFont="1" applyBorder="1" applyAlignment="1">
      <alignment horizontal="left" vertical="top"/>
    </xf>
    <xf numFmtId="0" fontId="882" fillId="0" borderId="1" xfId="0" applyFont="1" applyBorder="1" applyAlignment="1">
      <alignment horizontal="left" vertical="top"/>
    </xf>
    <xf numFmtId="0" fontId="883" fillId="0" borderId="1" xfId="0" applyFont="1" applyBorder="1" applyAlignment="1">
      <alignment horizontal="left" vertical="top"/>
    </xf>
    <xf numFmtId="0" fontId="889" fillId="0" borderId="1" xfId="0" applyFont="1" applyBorder="1" applyAlignment="1">
      <alignment horizontal="left" vertical="top"/>
    </xf>
    <xf numFmtId="0" fontId="890" fillId="0" borderId="1" xfId="0" applyFont="1" applyBorder="1" applyAlignment="1">
      <alignment horizontal="left" vertical="top"/>
    </xf>
    <xf numFmtId="0" fontId="891" fillId="0" borderId="1" xfId="0" applyFont="1" applyBorder="1" applyAlignment="1">
      <alignment horizontal="left" vertical="top"/>
    </xf>
    <xf numFmtId="0" fontId="892" fillId="0" borderId="1" xfId="0" applyFont="1" applyBorder="1" applyAlignment="1">
      <alignment horizontal="left" vertical="top"/>
    </xf>
    <xf numFmtId="0" fontId="893" fillId="0" borderId="1" xfId="0" applyFont="1" applyBorder="1" applyAlignment="1">
      <alignment horizontal="left" vertical="top"/>
    </xf>
    <xf numFmtId="0" fontId="899" fillId="0" borderId="1" xfId="0" applyFont="1" applyBorder="1" applyAlignment="1">
      <alignment horizontal="left" vertical="top"/>
    </xf>
    <xf numFmtId="0" fontId="900" fillId="0" borderId="1" xfId="0" applyFont="1" applyBorder="1" applyAlignment="1">
      <alignment horizontal="left" vertical="top"/>
    </xf>
    <xf numFmtId="0" fontId="901" fillId="0" borderId="1" xfId="0" applyFont="1" applyBorder="1" applyAlignment="1">
      <alignment horizontal="left" vertical="top"/>
    </xf>
    <xf numFmtId="0" fontId="902" fillId="0" borderId="1" xfId="0" applyFont="1" applyBorder="1" applyAlignment="1">
      <alignment horizontal="left" vertical="top"/>
    </xf>
    <xf numFmtId="0" fontId="903" fillId="0" borderId="1" xfId="0" applyFont="1" applyBorder="1" applyAlignment="1">
      <alignment horizontal="left" vertical="top"/>
    </xf>
    <xf numFmtId="0" fontId="909" fillId="0" borderId="1" xfId="0" applyFont="1" applyBorder="1" applyAlignment="1">
      <alignment horizontal="left" vertical="top"/>
    </xf>
    <xf numFmtId="0" fontId="910" fillId="0" borderId="1" xfId="0" applyFont="1" applyBorder="1" applyAlignment="1">
      <alignment horizontal="left" vertical="top"/>
    </xf>
    <xf numFmtId="0" fontId="911" fillId="0" borderId="1" xfId="0" applyFont="1" applyBorder="1" applyAlignment="1">
      <alignment horizontal="left" vertical="top"/>
    </xf>
    <xf numFmtId="0" fontId="912" fillId="0" borderId="1" xfId="0" applyFont="1" applyBorder="1" applyAlignment="1">
      <alignment horizontal="left" vertical="top"/>
    </xf>
    <xf numFmtId="0" fontId="913" fillId="0" borderId="1" xfId="0" applyFont="1" applyBorder="1" applyAlignment="1">
      <alignment horizontal="left" vertical="top"/>
    </xf>
    <xf numFmtId="0" fontId="919" fillId="0" borderId="1" xfId="0" applyFont="1" applyBorder="1" applyAlignment="1">
      <alignment horizontal="left" vertical="top"/>
    </xf>
    <xf numFmtId="0" fontId="920" fillId="0" borderId="1" xfId="0" applyFont="1" applyBorder="1" applyAlignment="1">
      <alignment horizontal="left" vertical="top"/>
    </xf>
    <xf numFmtId="0" fontId="921" fillId="0" borderId="1" xfId="0" applyFont="1" applyBorder="1" applyAlignment="1">
      <alignment horizontal="left" vertical="top"/>
    </xf>
    <xf numFmtId="0" fontId="922" fillId="0" borderId="1" xfId="0" applyFont="1" applyBorder="1" applyAlignment="1">
      <alignment horizontal="left" vertical="top"/>
    </xf>
    <xf numFmtId="0" fontId="923" fillId="0" borderId="1" xfId="0" applyFont="1" applyBorder="1" applyAlignment="1">
      <alignment horizontal="left" vertical="top"/>
    </xf>
    <xf numFmtId="0" fontId="927" fillId="0" borderId="1" xfId="0" applyFont="1" applyBorder="1" applyAlignment="1">
      <alignment horizontal="left" vertical="top"/>
    </xf>
    <xf numFmtId="0" fontId="928" fillId="0" borderId="1" xfId="0" applyFont="1" applyBorder="1" applyAlignment="1">
      <alignment horizontal="left" vertical="top"/>
    </xf>
    <xf numFmtId="0" fontId="929" fillId="0" borderId="1" xfId="0" applyFont="1" applyBorder="1" applyAlignment="1">
      <alignment horizontal="left" vertical="top"/>
    </xf>
    <xf numFmtId="0" fontId="932" fillId="0" borderId="1" xfId="0" applyFont="1" applyBorder="1" applyAlignment="1">
      <alignment horizontal="left" vertical="top"/>
    </xf>
    <xf numFmtId="0" fontId="933" fillId="0" borderId="1" xfId="0" applyFont="1" applyBorder="1" applyAlignment="1">
      <alignment horizontal="left" vertical="top"/>
    </xf>
    <xf numFmtId="0" fontId="934" fillId="0" borderId="1" xfId="0" applyFont="1" applyBorder="1" applyAlignment="1">
      <alignment horizontal="left" vertical="top"/>
    </xf>
    <xf numFmtId="0" fontId="937" fillId="0" borderId="1" xfId="0" applyFont="1" applyBorder="1" applyAlignment="1">
      <alignment horizontal="left" vertical="top"/>
    </xf>
    <xf numFmtId="0" fontId="938" fillId="0" borderId="1" xfId="0" applyFont="1" applyBorder="1" applyAlignment="1">
      <alignment horizontal="left" vertical="top"/>
    </xf>
    <xf numFmtId="0" fontId="939" fillId="0" borderId="1" xfId="0" applyFont="1" applyBorder="1" applyAlignment="1">
      <alignment horizontal="left" vertical="top"/>
    </xf>
    <xf numFmtId="0" fontId="941" fillId="0" borderId="1" xfId="0" applyFont="1" applyBorder="1" applyAlignment="1">
      <alignment horizontal="left" vertical="top"/>
    </xf>
    <xf numFmtId="0" fontId="942" fillId="0" borderId="1" xfId="0" applyFont="1" applyBorder="1" applyAlignment="1">
      <alignment horizontal="left" vertical="top"/>
    </xf>
    <xf numFmtId="0" fontId="943" fillId="0" borderId="1" xfId="0" applyFont="1" applyBorder="1" applyAlignment="1">
      <alignment horizontal="left" vertical="top"/>
    </xf>
    <xf numFmtId="0" fontId="946" fillId="0" borderId="1" xfId="0" applyFont="1" applyBorder="1" applyAlignment="1">
      <alignment horizontal="left" vertical="top"/>
    </xf>
    <xf numFmtId="0" fontId="947" fillId="0" borderId="1" xfId="0" applyFont="1" applyBorder="1" applyAlignment="1">
      <alignment horizontal="left" vertical="top"/>
    </xf>
    <xf numFmtId="0" fontId="948" fillId="0" borderId="1" xfId="0" applyFont="1" applyBorder="1" applyAlignment="1">
      <alignment horizontal="left" vertical="top"/>
    </xf>
    <xf numFmtId="0" fontId="950" fillId="0" borderId="2" xfId="0" applyFont="1" applyBorder="1" applyAlignment="1">
      <alignment horizontal="center" vertical="top"/>
    </xf>
    <xf numFmtId="165" fontId="951" fillId="0" borderId="0" xfId="0" applyNumberFormat="1" applyFont="1" applyAlignment="1">
      <alignment horizontal="center" vertical="top"/>
    </xf>
    <xf numFmtId="0" fontId="952" fillId="0" borderId="0" xfId="0" applyFont="1" applyAlignment="1">
      <alignment horizontal="left" vertical="top"/>
    </xf>
    <xf numFmtId="167" fontId="954" fillId="0" borderId="0" xfId="0" applyNumberFormat="1" applyFont="1" applyAlignment="1">
      <alignment horizontal="left" vertical="top"/>
    </xf>
    <xf numFmtId="164" fontId="953" fillId="0" borderId="0" xfId="0" applyNumberFormat="1" applyFont="1" applyAlignment="1">
      <alignment horizontal="left" vertical="top"/>
    </xf>
    <xf numFmtId="0" fontId="959" fillId="3" borderId="1" xfId="0" applyFont="1" applyFill="1" applyBorder="1" applyAlignment="1">
      <alignment horizontal="left"/>
    </xf>
    <xf numFmtId="0" fontId="960" fillId="3" borderId="1" xfId="0" applyFont="1" applyFill="1" applyBorder="1" applyAlignment="1">
      <alignment horizontal="left"/>
    </xf>
    <xf numFmtId="0" fontId="961" fillId="3" borderId="1" xfId="0" applyFont="1" applyFill="1" applyBorder="1" applyAlignment="1">
      <alignment horizontal="left"/>
    </xf>
    <xf numFmtId="0" fontId="962" fillId="3" borderId="1" xfId="0" applyFont="1" applyFill="1" applyBorder="1" applyAlignment="1">
      <alignment horizontal="left"/>
    </xf>
    <xf numFmtId="0" fontId="963" fillId="3" borderId="1" xfId="0" applyFont="1" applyFill="1" applyBorder="1" applyAlignment="1">
      <alignment horizontal="left"/>
    </xf>
    <xf numFmtId="0" fontId="968" fillId="0" borderId="1" xfId="0" applyFont="1" applyBorder="1" applyAlignment="1">
      <alignment horizontal="left" vertical="top"/>
    </xf>
    <xf numFmtId="0" fontId="969" fillId="0" borderId="1" xfId="0" applyFont="1" applyBorder="1" applyAlignment="1">
      <alignment horizontal="left" vertical="top"/>
    </xf>
    <xf numFmtId="0" fontId="970" fillId="0" borderId="1" xfId="0" applyFont="1" applyBorder="1" applyAlignment="1">
      <alignment horizontal="left" vertical="top"/>
    </xf>
    <xf numFmtId="0" fontId="971" fillId="0" borderId="1" xfId="0" applyFont="1" applyBorder="1" applyAlignment="1">
      <alignment horizontal="left" vertical="top"/>
    </xf>
    <xf numFmtId="0" fontId="972" fillId="0" borderId="1" xfId="0" applyFont="1" applyBorder="1" applyAlignment="1">
      <alignment horizontal="left" vertical="top"/>
    </xf>
    <xf numFmtId="0" fontId="978" fillId="0" borderId="1" xfId="0" applyFont="1" applyBorder="1" applyAlignment="1">
      <alignment horizontal="left" vertical="top"/>
    </xf>
    <xf numFmtId="0" fontId="979" fillId="0" borderId="1" xfId="0" applyFont="1" applyBorder="1" applyAlignment="1">
      <alignment horizontal="left" vertical="top"/>
    </xf>
    <xf numFmtId="0" fontId="980" fillId="0" borderId="1" xfId="0" applyFont="1" applyBorder="1" applyAlignment="1">
      <alignment horizontal="left" vertical="top"/>
    </xf>
    <xf numFmtId="0" fontId="981" fillId="0" borderId="1" xfId="0" applyFont="1" applyBorder="1" applyAlignment="1">
      <alignment horizontal="left" vertical="top"/>
    </xf>
    <xf numFmtId="0" fontId="982" fillId="0" borderId="1" xfId="0" applyFont="1" applyBorder="1" applyAlignment="1">
      <alignment horizontal="left" vertical="top"/>
    </xf>
    <xf numFmtId="0" fontId="988" fillId="0" borderId="1" xfId="0" applyFont="1" applyBorder="1" applyAlignment="1">
      <alignment horizontal="left" vertical="top"/>
    </xf>
    <xf numFmtId="0" fontId="989" fillId="0" borderId="1" xfId="0" applyFont="1" applyBorder="1" applyAlignment="1">
      <alignment horizontal="left" vertical="top"/>
    </xf>
    <xf numFmtId="0" fontId="990" fillId="0" borderId="1" xfId="0" applyFont="1" applyBorder="1" applyAlignment="1">
      <alignment horizontal="left" vertical="top"/>
    </xf>
    <xf numFmtId="0" fontId="991" fillId="0" borderId="1" xfId="0" applyFont="1" applyBorder="1" applyAlignment="1">
      <alignment horizontal="left" vertical="top"/>
    </xf>
    <xf numFmtId="0" fontId="992" fillId="0" borderId="1" xfId="0" applyFont="1" applyBorder="1" applyAlignment="1">
      <alignment horizontal="left" vertical="top"/>
    </xf>
    <xf numFmtId="0" fontId="998" fillId="0" borderId="1" xfId="0" applyFont="1" applyBorder="1" applyAlignment="1">
      <alignment horizontal="left" vertical="top"/>
    </xf>
    <xf numFmtId="0" fontId="999" fillId="0" borderId="1" xfId="0" applyFont="1" applyBorder="1" applyAlignment="1">
      <alignment horizontal="left" vertical="top"/>
    </xf>
    <xf numFmtId="0" fontId="1000" fillId="0" borderId="1" xfId="0" applyFont="1" applyBorder="1" applyAlignment="1">
      <alignment horizontal="left" vertical="top"/>
    </xf>
    <xf numFmtId="0" fontId="1001" fillId="0" borderId="1" xfId="0" applyFont="1" applyBorder="1" applyAlignment="1">
      <alignment horizontal="left" vertical="top"/>
    </xf>
    <xf numFmtId="0" fontId="1002" fillId="0" borderId="1" xfId="0" applyFont="1" applyBorder="1" applyAlignment="1">
      <alignment horizontal="left" vertical="top"/>
    </xf>
    <xf numFmtId="0" fontId="1008" fillId="0" borderId="1" xfId="0" applyFont="1" applyBorder="1" applyAlignment="1">
      <alignment horizontal="left" vertical="top"/>
    </xf>
    <xf numFmtId="0" fontId="1009" fillId="0" borderId="1" xfId="0" applyFont="1" applyBorder="1" applyAlignment="1">
      <alignment horizontal="left" vertical="top"/>
    </xf>
    <xf numFmtId="0" fontId="1010" fillId="0" borderId="1" xfId="0" applyFont="1" applyBorder="1" applyAlignment="1">
      <alignment horizontal="left" vertical="top"/>
    </xf>
    <xf numFmtId="0" fontId="1011" fillId="0" borderId="1" xfId="0" applyFont="1" applyBorder="1" applyAlignment="1">
      <alignment horizontal="left" vertical="top"/>
    </xf>
    <xf numFmtId="0" fontId="1012" fillId="0" borderId="1" xfId="0" applyFont="1" applyBorder="1" applyAlignment="1">
      <alignment horizontal="left" vertical="top"/>
    </xf>
    <xf numFmtId="0" fontId="1018" fillId="0" borderId="1" xfId="0" applyFont="1" applyBorder="1" applyAlignment="1">
      <alignment horizontal="left" vertical="top"/>
    </xf>
    <xf numFmtId="0" fontId="1019" fillId="0" borderId="1" xfId="0" applyFont="1" applyBorder="1" applyAlignment="1">
      <alignment horizontal="left" vertical="top"/>
    </xf>
    <xf numFmtId="0" fontId="1020" fillId="0" borderId="1" xfId="0" applyFont="1" applyBorder="1" applyAlignment="1">
      <alignment horizontal="left" vertical="top"/>
    </xf>
    <xf numFmtId="0" fontId="1021" fillId="0" borderId="1" xfId="0" applyFont="1" applyBorder="1" applyAlignment="1">
      <alignment horizontal="left" vertical="top"/>
    </xf>
    <xf numFmtId="0" fontId="1022" fillId="0" borderId="1" xfId="0" applyFont="1" applyBorder="1" applyAlignment="1">
      <alignment horizontal="left" vertical="top"/>
    </xf>
    <xf numFmtId="0" fontId="1026" fillId="0" borderId="1" xfId="0" applyFont="1" applyBorder="1" applyAlignment="1">
      <alignment horizontal="left" vertical="top"/>
    </xf>
    <xf numFmtId="0" fontId="1027" fillId="0" borderId="1" xfId="0" applyFont="1" applyBorder="1" applyAlignment="1">
      <alignment horizontal="left" vertical="top"/>
    </xf>
    <xf numFmtId="0" fontId="1028" fillId="0" borderId="1" xfId="0" applyFont="1" applyBorder="1" applyAlignment="1">
      <alignment horizontal="left" vertical="top"/>
    </xf>
    <xf numFmtId="0" fontId="1031" fillId="0" borderId="1" xfId="0" applyFont="1" applyBorder="1" applyAlignment="1">
      <alignment horizontal="left" vertical="top"/>
    </xf>
    <xf numFmtId="0" fontId="1032" fillId="0" borderId="1" xfId="0" applyFont="1" applyBorder="1" applyAlignment="1">
      <alignment horizontal="left" vertical="top"/>
    </xf>
    <xf numFmtId="0" fontId="1033" fillId="0" borderId="1" xfId="0" applyFont="1" applyBorder="1" applyAlignment="1">
      <alignment horizontal="left" vertical="top"/>
    </xf>
    <xf numFmtId="0" fontId="1035" fillId="0" borderId="2" xfId="0" applyFont="1" applyBorder="1" applyAlignment="1">
      <alignment horizontal="center" vertical="top"/>
    </xf>
    <xf numFmtId="165" fontId="1036" fillId="0" borderId="0" xfId="0" applyNumberFormat="1" applyFont="1" applyAlignment="1">
      <alignment horizontal="center" vertical="top"/>
    </xf>
    <xf numFmtId="0" fontId="1037" fillId="0" borderId="0" xfId="0" applyFont="1" applyAlignment="1">
      <alignment horizontal="left" vertical="top"/>
    </xf>
    <xf numFmtId="167" fontId="1039" fillId="0" borderId="0" xfId="0" applyNumberFormat="1" applyFont="1" applyAlignment="1">
      <alignment horizontal="left" vertical="top"/>
    </xf>
    <xf numFmtId="164" fontId="1038" fillId="0" borderId="0" xfId="0" applyNumberFormat="1" applyFont="1" applyAlignment="1">
      <alignment horizontal="left" vertical="top"/>
    </xf>
    <xf numFmtId="0" fontId="1042" fillId="0" borderId="1" xfId="0" applyFont="1" applyBorder="1" applyAlignment="1">
      <alignment horizontal="left" vertical="top"/>
    </xf>
    <xf numFmtId="0" fontId="1043" fillId="0" borderId="1" xfId="0" applyFont="1" applyBorder="1" applyAlignment="1">
      <alignment horizontal="left" vertical="top"/>
    </xf>
    <xf numFmtId="0" fontId="1044" fillId="0" borderId="1" xfId="0" applyFont="1" applyBorder="1" applyAlignment="1">
      <alignment horizontal="left" vertical="top"/>
    </xf>
    <xf numFmtId="0" fontId="1045" fillId="0" borderId="1" xfId="0" applyFont="1" applyBorder="1" applyAlignment="1">
      <alignment horizontal="left" vertical="top"/>
    </xf>
    <xf numFmtId="0" fontId="1046" fillId="0" borderId="1" xfId="0" applyFont="1" applyBorder="1" applyAlignment="1">
      <alignment horizontal="left" vertical="top"/>
    </xf>
    <xf numFmtId="0" fontId="1047" fillId="0" borderId="1" xfId="0" applyFont="1" applyBorder="1" applyAlignment="1">
      <alignment horizontal="left" vertical="top"/>
    </xf>
    <xf numFmtId="0" fontId="1048" fillId="0" borderId="1" xfId="0" applyFont="1" applyBorder="1" applyAlignment="1">
      <alignment horizontal="left" vertical="top"/>
    </xf>
    <xf numFmtId="0" fontId="1051" fillId="0" borderId="1" xfId="0" applyFont="1" applyBorder="1" applyAlignment="1">
      <alignment horizontal="left" vertical="top"/>
    </xf>
    <xf numFmtId="0" fontId="1052" fillId="0" borderId="1" xfId="0" applyFont="1" applyBorder="1" applyAlignment="1">
      <alignment horizontal="left" vertical="top"/>
    </xf>
    <xf numFmtId="0" fontId="1053" fillId="0" borderId="1" xfId="0" applyFont="1" applyBorder="1" applyAlignment="1">
      <alignment horizontal="left" vertical="top"/>
    </xf>
    <xf numFmtId="0" fontId="1054" fillId="0" borderId="1" xfId="0" applyFont="1" applyBorder="1" applyAlignment="1">
      <alignment horizontal="left" vertical="top"/>
    </xf>
    <xf numFmtId="0" fontId="1055" fillId="0" borderId="1" xfId="0" applyFont="1" applyBorder="1" applyAlignment="1">
      <alignment horizontal="left" vertical="top"/>
    </xf>
    <xf numFmtId="0" fontId="1056" fillId="0" borderId="1" xfId="0" applyFont="1" applyBorder="1" applyAlignment="1">
      <alignment horizontal="left" vertical="top"/>
    </xf>
    <xf numFmtId="0" fontId="1057" fillId="0" borderId="1" xfId="0" applyFont="1" applyBorder="1" applyAlignment="1">
      <alignment horizontal="left" vertical="top"/>
    </xf>
    <xf numFmtId="0" fontId="1060" fillId="0" borderId="1" xfId="0" applyFont="1" applyBorder="1" applyAlignment="1">
      <alignment horizontal="left" vertical="top"/>
    </xf>
    <xf numFmtId="0" fontId="1061" fillId="0" borderId="1" xfId="0" applyFont="1" applyBorder="1" applyAlignment="1">
      <alignment horizontal="left" vertical="top"/>
    </xf>
    <xf numFmtId="0" fontId="1062" fillId="0" borderId="1" xfId="0" applyFont="1" applyBorder="1" applyAlignment="1">
      <alignment horizontal="left" vertical="top"/>
    </xf>
    <xf numFmtId="0" fontId="1063" fillId="0" borderId="1" xfId="0" applyFont="1" applyBorder="1" applyAlignment="1">
      <alignment horizontal="left" vertical="top"/>
    </xf>
    <xf numFmtId="0" fontId="1064" fillId="0" borderId="1" xfId="0" applyFont="1" applyBorder="1" applyAlignment="1">
      <alignment horizontal="left" vertical="top"/>
    </xf>
    <xf numFmtId="0" fontId="1065" fillId="0" borderId="1" xfId="0" applyFont="1" applyBorder="1" applyAlignment="1">
      <alignment horizontal="left" vertical="top"/>
    </xf>
    <xf numFmtId="0" fontId="1066" fillId="0" borderId="1" xfId="0" applyFont="1" applyBorder="1" applyAlignment="1">
      <alignment horizontal="left" vertical="top"/>
    </xf>
    <xf numFmtId="0" fontId="1069" fillId="0" borderId="1" xfId="0" applyFont="1" applyBorder="1" applyAlignment="1">
      <alignment horizontal="left" vertical="top"/>
    </xf>
    <xf numFmtId="0" fontId="1070" fillId="0" borderId="1" xfId="0" applyFont="1" applyBorder="1" applyAlignment="1">
      <alignment horizontal="left" vertical="top"/>
    </xf>
    <xf numFmtId="0" fontId="1071" fillId="0" borderId="1" xfId="0" applyFont="1" applyBorder="1" applyAlignment="1">
      <alignment horizontal="left" vertical="top"/>
    </xf>
    <xf numFmtId="0" fontId="1072" fillId="0" borderId="1" xfId="0" applyFont="1" applyBorder="1" applyAlignment="1">
      <alignment horizontal="left" vertical="top"/>
    </xf>
    <xf numFmtId="0" fontId="1073" fillId="0" borderId="1" xfId="0" applyFont="1" applyBorder="1" applyAlignment="1">
      <alignment horizontal="left" vertical="top"/>
    </xf>
    <xf numFmtId="0" fontId="1074" fillId="0" borderId="1" xfId="0" applyFont="1" applyBorder="1" applyAlignment="1">
      <alignment horizontal="left" vertical="top"/>
    </xf>
    <xf numFmtId="0" fontId="1075" fillId="0" borderId="1" xfId="0" applyFont="1" applyBorder="1" applyAlignment="1">
      <alignment horizontal="left" vertical="top"/>
    </xf>
    <xf numFmtId="0" fontId="1080" fillId="0" borderId="2" xfId="0" applyFont="1" applyBorder="1" applyAlignment="1">
      <alignment horizontal="center" vertical="top"/>
    </xf>
    <xf numFmtId="165" fontId="1081" fillId="0" borderId="0" xfId="0" applyNumberFormat="1" applyFont="1" applyAlignment="1">
      <alignment horizontal="center" vertical="top"/>
    </xf>
    <xf numFmtId="0" fontId="1082" fillId="0" borderId="0" xfId="0" applyFont="1" applyAlignment="1">
      <alignment horizontal="left" vertical="top"/>
    </xf>
    <xf numFmtId="167" fontId="1084" fillId="0" borderId="0" xfId="0" applyNumberFormat="1" applyFont="1" applyAlignment="1">
      <alignment horizontal="left" vertical="top"/>
    </xf>
    <xf numFmtId="164" fontId="1083" fillId="0" borderId="0" xfId="0" applyNumberFormat="1" applyFont="1" applyAlignment="1">
      <alignment horizontal="left" vertical="top"/>
    </xf>
    <xf numFmtId="0" fontId="1087" fillId="3" borderId="1" xfId="0" applyFont="1" applyFill="1" applyBorder="1" applyAlignment="1">
      <alignment horizontal="left"/>
    </xf>
    <xf numFmtId="0" fontId="1088" fillId="3" borderId="1" xfId="0" applyFont="1" applyFill="1" applyBorder="1" applyAlignment="1">
      <alignment horizontal="left"/>
    </xf>
    <xf numFmtId="0" fontId="1089" fillId="3" borderId="1" xfId="0" applyFont="1" applyFill="1" applyBorder="1" applyAlignment="1">
      <alignment horizontal="left"/>
    </xf>
    <xf numFmtId="0" fontId="1090" fillId="3" borderId="1" xfId="0" applyFont="1" applyFill="1" applyBorder="1" applyAlignment="1">
      <alignment horizontal="left"/>
    </xf>
    <xf numFmtId="0" fontId="1091" fillId="3" borderId="1" xfId="0" applyFont="1" applyFill="1" applyBorder="1" applyAlignment="1">
      <alignment horizontal="left"/>
    </xf>
    <xf numFmtId="0" fontId="1092" fillId="3" borderId="1" xfId="0" applyFont="1" applyFill="1" applyBorder="1" applyAlignment="1">
      <alignment horizontal="left"/>
    </xf>
    <xf numFmtId="0" fontId="1138" fillId="3" borderId="1" xfId="0" applyFont="1" applyFill="1" applyBorder="1" applyAlignment="1">
      <alignment horizontal="left"/>
    </xf>
    <xf numFmtId="0" fontId="1139" fillId="3" borderId="1" xfId="0" applyFont="1" applyFill="1" applyBorder="1" applyAlignment="1">
      <alignment horizontal="left"/>
    </xf>
    <xf numFmtId="0" fontId="1140" fillId="3" borderId="1" xfId="0" applyFont="1" applyFill="1" applyBorder="1" applyAlignment="1">
      <alignment horizontal="left"/>
    </xf>
    <xf numFmtId="0" fontId="1141" fillId="3" borderId="1" xfId="0" applyFont="1" applyFill="1" applyBorder="1" applyAlignment="1">
      <alignment horizontal="left"/>
    </xf>
    <xf numFmtId="0" fontId="1142" fillId="3" borderId="1" xfId="0" applyFont="1" applyFill="1" applyBorder="1" applyAlignment="1">
      <alignment horizontal="left"/>
    </xf>
    <xf numFmtId="0" fontId="1143" fillId="3" borderId="1" xfId="0" applyFont="1" applyFill="1" applyBorder="1" applyAlignment="1">
      <alignment horizontal="left"/>
    </xf>
    <xf numFmtId="0" fontId="1229" fillId="3" borderId="1" xfId="0" applyFont="1" applyFill="1" applyBorder="1" applyAlignment="1">
      <alignment horizontal="left"/>
    </xf>
    <xf numFmtId="0" fontId="1230" fillId="3" borderId="1" xfId="0" applyFont="1" applyFill="1" applyBorder="1" applyAlignment="1">
      <alignment horizontal="left"/>
    </xf>
    <xf numFmtId="0" fontId="1231" fillId="3" borderId="1" xfId="0" applyFont="1" applyFill="1" applyBorder="1" applyAlignment="1">
      <alignment horizontal="left"/>
    </xf>
    <xf numFmtId="0" fontId="1232" fillId="3" borderId="1" xfId="0" applyFont="1" applyFill="1" applyBorder="1" applyAlignment="1">
      <alignment horizontal="left"/>
    </xf>
    <xf numFmtId="0" fontId="1233" fillId="3" borderId="1" xfId="0" applyFont="1" applyFill="1" applyBorder="1" applyAlignment="1">
      <alignment horizontal="left"/>
    </xf>
    <xf numFmtId="0" fontId="1234" fillId="3" borderId="1" xfId="0" applyFont="1" applyFill="1" applyBorder="1" applyAlignment="1">
      <alignment horizontal="left"/>
    </xf>
    <xf numFmtId="0" fontId="1290" fillId="3" borderId="1" xfId="0" applyFont="1" applyFill="1" applyBorder="1" applyAlignment="1">
      <alignment horizontal="left"/>
    </xf>
    <xf numFmtId="0" fontId="1291" fillId="3" borderId="1" xfId="0" applyFont="1" applyFill="1" applyBorder="1" applyAlignment="1">
      <alignment horizontal="left"/>
    </xf>
    <xf numFmtId="0" fontId="1292" fillId="3" borderId="1" xfId="0" applyFont="1" applyFill="1" applyBorder="1" applyAlignment="1">
      <alignment horizontal="left"/>
    </xf>
    <xf numFmtId="0" fontId="1293" fillId="3" borderId="1" xfId="0" applyFont="1" applyFill="1" applyBorder="1" applyAlignment="1">
      <alignment horizontal="left"/>
    </xf>
    <xf numFmtId="0" fontId="1294" fillId="3" borderId="1" xfId="0" applyFont="1" applyFill="1" applyBorder="1" applyAlignment="1">
      <alignment horizontal="left"/>
    </xf>
    <xf numFmtId="0" fontId="1295" fillId="3" borderId="1" xfId="0" applyFont="1" applyFill="1" applyBorder="1" applyAlignment="1">
      <alignment horizontal="left"/>
    </xf>
    <xf numFmtId="0" fontId="1351" fillId="3" borderId="1" xfId="0" applyFont="1" applyFill="1" applyBorder="1" applyAlignment="1">
      <alignment horizontal="left"/>
    </xf>
    <xf numFmtId="0" fontId="1352" fillId="3" borderId="1" xfId="0" applyFont="1" applyFill="1" applyBorder="1" applyAlignment="1">
      <alignment horizontal="left"/>
    </xf>
    <xf numFmtId="0" fontId="1353" fillId="3" borderId="1" xfId="0" applyFont="1" applyFill="1" applyBorder="1" applyAlignment="1">
      <alignment horizontal="left"/>
    </xf>
    <xf numFmtId="0" fontId="1354" fillId="3" borderId="1" xfId="0" applyFont="1" applyFill="1" applyBorder="1" applyAlignment="1">
      <alignment horizontal="left"/>
    </xf>
    <xf numFmtId="0" fontId="1355" fillId="3" borderId="1" xfId="0" applyFont="1" applyFill="1" applyBorder="1" applyAlignment="1">
      <alignment horizontal="left"/>
    </xf>
    <xf numFmtId="0" fontId="1356" fillId="3" borderId="1" xfId="0" applyFont="1" applyFill="1" applyBorder="1" applyAlignment="1">
      <alignment horizontal="left"/>
    </xf>
    <xf numFmtId="0" fontId="1402" fillId="3" borderId="1" xfId="0" applyFont="1" applyFill="1" applyBorder="1" applyAlignment="1">
      <alignment horizontal="left"/>
    </xf>
    <xf numFmtId="0" fontId="1403" fillId="3" borderId="1" xfId="0" applyFont="1" applyFill="1" applyBorder="1" applyAlignment="1">
      <alignment horizontal="left"/>
    </xf>
    <xf numFmtId="0" fontId="1404" fillId="3" borderId="1" xfId="0" applyFont="1" applyFill="1" applyBorder="1" applyAlignment="1">
      <alignment horizontal="left"/>
    </xf>
    <xf numFmtId="0" fontId="1405" fillId="3" borderId="1" xfId="0" applyFont="1" applyFill="1" applyBorder="1" applyAlignment="1">
      <alignment horizontal="left"/>
    </xf>
    <xf numFmtId="0" fontId="1406" fillId="3" borderId="1" xfId="0" applyFont="1" applyFill="1" applyBorder="1" applyAlignment="1">
      <alignment horizontal="left"/>
    </xf>
    <xf numFmtId="0" fontId="1407" fillId="3" borderId="1" xfId="0" applyFont="1" applyFill="1" applyBorder="1" applyAlignment="1">
      <alignment horizontal="left"/>
    </xf>
    <xf numFmtId="0" fontId="1463" fillId="3" borderId="1" xfId="0" applyFont="1" applyFill="1" applyBorder="1" applyAlignment="1">
      <alignment horizontal="left"/>
    </xf>
    <xf numFmtId="0" fontId="1464" fillId="3" borderId="1" xfId="0" applyFont="1" applyFill="1" applyBorder="1" applyAlignment="1">
      <alignment horizontal="left"/>
    </xf>
    <xf numFmtId="0" fontId="1465" fillId="3" borderId="1" xfId="0" applyFont="1" applyFill="1" applyBorder="1" applyAlignment="1">
      <alignment horizontal="left"/>
    </xf>
    <xf numFmtId="0" fontId="1466" fillId="3" borderId="1" xfId="0" applyFont="1" applyFill="1" applyBorder="1" applyAlignment="1">
      <alignment horizontal="left"/>
    </xf>
    <xf numFmtId="0" fontId="1467" fillId="3" borderId="1" xfId="0" applyFont="1" applyFill="1" applyBorder="1" applyAlignment="1">
      <alignment horizontal="left"/>
    </xf>
    <xf numFmtId="0" fontId="1468" fillId="3" borderId="1" xfId="0" applyFont="1" applyFill="1" applyBorder="1" applyAlignment="1">
      <alignment horizontal="left"/>
    </xf>
    <xf numFmtId="0" fontId="1514" fillId="3" borderId="1" xfId="0" applyFont="1" applyFill="1" applyBorder="1" applyAlignment="1">
      <alignment horizontal="left"/>
    </xf>
    <xf numFmtId="0" fontId="1515" fillId="3" borderId="1" xfId="0" applyFont="1" applyFill="1" applyBorder="1" applyAlignment="1">
      <alignment horizontal="left"/>
    </xf>
    <xf numFmtId="0" fontId="1516" fillId="3" borderId="1" xfId="0" applyFont="1" applyFill="1" applyBorder="1" applyAlignment="1">
      <alignment horizontal="left"/>
    </xf>
    <xf numFmtId="0" fontId="1517" fillId="3" borderId="1" xfId="0" applyFont="1" applyFill="1" applyBorder="1" applyAlignment="1">
      <alignment horizontal="left"/>
    </xf>
    <xf numFmtId="0" fontId="1518" fillId="3" borderId="1" xfId="0" applyFont="1" applyFill="1" applyBorder="1" applyAlignment="1">
      <alignment horizontal="left"/>
    </xf>
    <xf numFmtId="0" fontId="1519" fillId="3" borderId="1" xfId="0" applyFont="1" applyFill="1" applyBorder="1" applyAlignment="1">
      <alignment horizontal="left"/>
    </xf>
    <xf numFmtId="0" fontId="1555" fillId="3" borderId="1" xfId="0" applyFont="1" applyFill="1" applyBorder="1" applyAlignment="1">
      <alignment horizontal="left"/>
    </xf>
    <xf numFmtId="0" fontId="1556" fillId="3" borderId="1" xfId="0" applyFont="1" applyFill="1" applyBorder="1" applyAlignment="1">
      <alignment horizontal="left"/>
    </xf>
    <xf numFmtId="0" fontId="1557" fillId="3" borderId="1" xfId="0" applyFont="1" applyFill="1" applyBorder="1" applyAlignment="1">
      <alignment horizontal="left"/>
    </xf>
    <xf numFmtId="0" fontId="1558" fillId="3" borderId="1" xfId="0" applyFont="1" applyFill="1" applyBorder="1" applyAlignment="1">
      <alignment horizontal="left"/>
    </xf>
    <xf numFmtId="0" fontId="1559" fillId="3" borderId="1" xfId="0" applyFont="1" applyFill="1" applyBorder="1" applyAlignment="1">
      <alignment horizontal="left"/>
    </xf>
    <xf numFmtId="0" fontId="1560" fillId="3" borderId="1" xfId="0" applyFont="1" applyFill="1" applyBorder="1" applyAlignment="1">
      <alignment horizontal="left"/>
    </xf>
    <xf numFmtId="0" fontId="1605" fillId="3" borderId="0" xfId="0" applyFont="1" applyFill="1" applyAlignment="1">
      <alignment horizontal="right"/>
    </xf>
    <xf numFmtId="0" fontId="1609" fillId="0" borderId="2" xfId="0" applyFont="1" applyBorder="1" applyAlignment="1">
      <alignment horizontal="center" vertical="top"/>
    </xf>
    <xf numFmtId="165" fontId="1610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workbookViewId="0">
      <selection activeCell="C3" sqref="C3:I3"/>
    </sheetView>
  </sheetViews>
  <sheetFormatPr defaultRowHeight="15" x14ac:dyDescent="0.25"/>
  <sheetData>
    <row r="1" spans="1:9" x14ac:dyDescent="0.25">
      <c r="A1" s="1331" t="s">
        <v>0</v>
      </c>
      <c r="B1" s="1331"/>
      <c r="C1" s="1331"/>
      <c r="D1" s="1331"/>
      <c r="E1" s="1331"/>
      <c r="F1" s="1331"/>
      <c r="G1" s="1331"/>
      <c r="H1" s="1331"/>
      <c r="I1" s="1331"/>
    </row>
    <row r="2" spans="1:9" x14ac:dyDescent="0.25">
      <c r="A2" s="1331" t="s">
        <v>1</v>
      </c>
      <c r="B2" s="1331"/>
      <c r="C2" s="1331"/>
      <c r="D2" s="1331"/>
      <c r="E2" s="1331"/>
      <c r="F2" s="1331"/>
      <c r="G2" s="1331"/>
      <c r="H2" s="1331"/>
      <c r="I2" s="1331"/>
    </row>
    <row r="3" spans="1:9" x14ac:dyDescent="0.25">
      <c r="A3" s="1331" t="s">
        <v>2</v>
      </c>
      <c r="B3" s="1331"/>
      <c r="C3" s="1332" t="s">
        <v>3</v>
      </c>
      <c r="D3" s="1332"/>
      <c r="E3" s="1332"/>
      <c r="F3" s="1332"/>
      <c r="G3" s="1332"/>
      <c r="H3" s="1332"/>
      <c r="I3" s="1332"/>
    </row>
    <row r="4" spans="1:9" x14ac:dyDescent="0.25">
      <c r="A4" s="1331" t="s">
        <v>4</v>
      </c>
      <c r="B4" s="1333"/>
      <c r="C4" s="1332"/>
      <c r="D4" s="1332"/>
      <c r="E4" s="1332"/>
      <c r="F4" s="1332"/>
      <c r="G4" s="1332"/>
      <c r="H4" s="1332"/>
      <c r="I4" s="1332"/>
    </row>
    <row r="5" spans="1:9" x14ac:dyDescent="0.25">
      <c r="A5" s="1331" t="s">
        <v>5</v>
      </c>
      <c r="B5" s="1332"/>
      <c r="C5" s="1332"/>
      <c r="D5" s="1332"/>
      <c r="E5" s="1332"/>
      <c r="F5" s="1332"/>
      <c r="G5" s="1332"/>
      <c r="H5" s="1332"/>
      <c r="I5" s="1332"/>
    </row>
    <row r="6" spans="1:9" x14ac:dyDescent="0.25">
      <c r="A6" s="1331" t="s">
        <v>6</v>
      </c>
      <c r="B6" s="1331"/>
      <c r="C6" s="1331"/>
      <c r="D6" s="1331"/>
      <c r="E6" s="1331"/>
      <c r="F6" s="1331"/>
      <c r="G6" s="1331"/>
      <c r="H6" s="1331"/>
      <c r="I6" s="1331"/>
    </row>
    <row r="7" spans="1:9" x14ac:dyDescent="0.25">
      <c r="A7" s="1331" t="s">
        <v>7</v>
      </c>
      <c r="B7" s="1331"/>
      <c r="C7" s="1332"/>
      <c r="D7" s="1332"/>
      <c r="E7" s="1332"/>
      <c r="F7" s="1332"/>
      <c r="G7" s="1332"/>
      <c r="H7" s="1332"/>
      <c r="I7" s="1332"/>
    </row>
    <row r="8" spans="1:9" x14ac:dyDescent="0.25">
      <c r="A8" s="1331" t="s">
        <v>8</v>
      </c>
      <c r="B8" s="1331"/>
      <c r="C8" s="1334" t="s">
        <v>9</v>
      </c>
      <c r="D8" s="1334"/>
      <c r="E8" s="1334"/>
      <c r="F8" s="1334"/>
      <c r="G8" s="1334"/>
      <c r="H8" s="1334"/>
      <c r="I8" s="1334"/>
    </row>
    <row r="9" spans="1:9" x14ac:dyDescent="0.25">
      <c r="A9" s="1331" t="s">
        <v>10</v>
      </c>
      <c r="B9" s="1331"/>
      <c r="C9" s="1335" t="s">
        <v>9</v>
      </c>
      <c r="D9" s="1335"/>
      <c r="E9" s="1335"/>
      <c r="F9" s="1335"/>
      <c r="G9" s="1335"/>
      <c r="H9" s="1335"/>
      <c r="I9" s="1335"/>
    </row>
    <row r="10" spans="1:9" x14ac:dyDescent="0.25">
      <c r="A10" s="1331" t="s">
        <v>11</v>
      </c>
      <c r="B10" s="1331"/>
      <c r="C10" s="1332"/>
      <c r="D10" s="1332"/>
      <c r="E10" s="1332"/>
      <c r="F10" s="1332"/>
      <c r="G10" s="1332"/>
      <c r="H10" s="1332"/>
      <c r="I10" s="1332"/>
    </row>
    <row r="11" spans="1:9" x14ac:dyDescent="0.25">
      <c r="A11" s="1331" t="s">
        <v>12</v>
      </c>
      <c r="B11" s="1331"/>
      <c r="C11" s="1332"/>
      <c r="D11" s="1332"/>
      <c r="E11" s="1332"/>
      <c r="F11" s="1332"/>
      <c r="G11" s="1332"/>
      <c r="H11" s="1332"/>
      <c r="I11" s="1332"/>
    </row>
    <row r="12" spans="1:9" x14ac:dyDescent="0.25">
      <c r="A12" s="1331" t="s">
        <v>13</v>
      </c>
      <c r="B12" s="1331"/>
      <c r="C12" s="1336"/>
      <c r="D12" s="1336"/>
      <c r="E12" s="1336"/>
      <c r="F12" s="1336"/>
      <c r="G12" s="1336"/>
      <c r="H12" s="1336"/>
      <c r="I12" s="1336"/>
    </row>
    <row r="13" spans="1:9" x14ac:dyDescent="0.25">
      <c r="A13" s="1331" t="s">
        <v>14</v>
      </c>
      <c r="B13" s="1331"/>
      <c r="C13" s="1332"/>
      <c r="D13" s="1332"/>
      <c r="E13" s="1332"/>
      <c r="F13" s="1332"/>
      <c r="G13" s="1332"/>
      <c r="H13" s="1332"/>
      <c r="I13" s="1332"/>
    </row>
    <row r="14" spans="1:9" x14ac:dyDescent="0.25">
      <c r="A14" s="1331" t="s">
        <v>15</v>
      </c>
      <c r="B14" s="1331"/>
      <c r="C14" s="1332"/>
      <c r="D14" s="1332"/>
      <c r="E14" s="1332"/>
      <c r="F14" s="1332"/>
      <c r="G14" s="1332"/>
      <c r="H14" s="1332"/>
      <c r="I14" s="1332"/>
    </row>
    <row r="15" spans="1:9" x14ac:dyDescent="0.25">
      <c r="A15" s="1331"/>
      <c r="B15" s="1331"/>
      <c r="C15" s="1331"/>
      <c r="D15" s="1331"/>
      <c r="E15" s="1331"/>
      <c r="F15" s="1331"/>
      <c r="G15" s="1331"/>
      <c r="H15" s="1331"/>
      <c r="I15" s="1331"/>
    </row>
    <row r="16" spans="1:9" x14ac:dyDescent="0.25">
      <c r="A16" s="1331"/>
      <c r="B16" s="1331"/>
      <c r="C16" s="1331"/>
      <c r="D16" s="1331"/>
      <c r="E16" s="1331"/>
      <c r="F16" s="1331"/>
      <c r="G16" s="1331"/>
      <c r="H16" s="1331"/>
      <c r="I16" s="1331"/>
    </row>
    <row r="17" spans="1:9" x14ac:dyDescent="0.25">
      <c r="A17" s="1331"/>
      <c r="B17" s="1331"/>
      <c r="C17" s="1331"/>
      <c r="D17" s="1331"/>
      <c r="E17" s="1331"/>
      <c r="F17" s="1331"/>
      <c r="G17" s="1331"/>
      <c r="H17" s="1331"/>
      <c r="I17" s="1331"/>
    </row>
  </sheetData>
  <sheetProtection password="BF59" sheet="1" objects="1" scenarios="1" selectLockedCells="1"/>
  <mergeCells count="26"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0"/>
  <sheetViews>
    <sheetView tabSelected="1" workbookViewId="0">
      <selection activeCell="H9" sqref="H9"/>
    </sheetView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30/07/2024</v>
      </c>
    </row>
    <row r="4" spans="1:12" x14ac:dyDescent="0.25">
      <c r="A4" s="1" t="s">
        <v>18</v>
      </c>
      <c r="B4" s="1337">
        <f>DADOS!C7</f>
        <v>0</v>
      </c>
      <c r="C4" s="1333"/>
      <c r="D4" s="1333"/>
      <c r="E4" s="1333"/>
      <c r="F4" s="1333"/>
      <c r="G4" s="1" t="s">
        <v>19</v>
      </c>
      <c r="H4" s="1338" t="str">
        <f>DADOS!C9</f>
        <v/>
      </c>
      <c r="I4" s="1333"/>
    </row>
    <row r="5" spans="1:12" x14ac:dyDescent="0.25">
      <c r="A5" s="1" t="s">
        <v>20</v>
      </c>
      <c r="B5" s="1339" t="str">
        <f>DADOS!C8</f>
        <v/>
      </c>
      <c r="C5" s="1337" t="s">
        <v>9</v>
      </c>
      <c r="D5" s="1" t="s">
        <v>21</v>
      </c>
      <c r="E5" s="1337">
        <f>DADOS!C13</f>
        <v>0</v>
      </c>
      <c r="F5" s="1337" t="s">
        <v>9</v>
      </c>
      <c r="G5" s="1337" t="s">
        <v>9</v>
      </c>
      <c r="H5" s="1" t="s">
        <v>22</v>
      </c>
      <c r="I5" s="1">
        <f>DADOS!C14</f>
        <v>0</v>
      </c>
    </row>
    <row r="7" spans="1:12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</row>
    <row r="8" spans="1:12" x14ac:dyDescent="0.25">
      <c r="A8" s="4" t="s">
        <v>34</v>
      </c>
      <c r="B8" s="1340" t="s">
        <v>35</v>
      </c>
      <c r="C8" s="1341"/>
      <c r="D8" s="1342"/>
      <c r="E8" s="1343"/>
      <c r="F8" s="1344"/>
      <c r="G8" s="1345"/>
      <c r="H8" s="1346"/>
      <c r="I8" s="5"/>
      <c r="J8" s="6"/>
      <c r="K8" s="7">
        <f>SUM(K9:K12)</f>
        <v>0</v>
      </c>
      <c r="L8" s="8" t="s">
        <v>36</v>
      </c>
    </row>
    <row r="9" spans="1:12" ht="22.5" x14ac:dyDescent="0.25">
      <c r="A9" s="9" t="s">
        <v>37</v>
      </c>
      <c r="B9" s="10" t="s">
        <v>38</v>
      </c>
      <c r="C9" s="11" t="s">
        <v>39</v>
      </c>
      <c r="D9" s="12">
        <v>60</v>
      </c>
      <c r="E9" s="13">
        <v>134.34</v>
      </c>
      <c r="F9" s="14">
        <v>23.52</v>
      </c>
      <c r="G9" s="15">
        <v>165.94</v>
      </c>
      <c r="H9" s="16">
        <v>0</v>
      </c>
      <c r="I9" s="17">
        <f>ROUND('BDI Principal'!D14,2)</f>
        <v>23.52</v>
      </c>
      <c r="J9" s="18">
        <f>ROUND((ROUND(H9,2)*I9/100)+ROUND(H9,2),2)</f>
        <v>0</v>
      </c>
      <c r="K9" s="19">
        <f>ROUND(D9*J9,2)</f>
        <v>0</v>
      </c>
      <c r="L9" s="20" t="s">
        <v>23</v>
      </c>
    </row>
    <row r="10" spans="1:12" ht="22.5" x14ac:dyDescent="0.25">
      <c r="A10" s="21" t="s">
        <v>40</v>
      </c>
      <c r="B10" s="22" t="s">
        <v>41</v>
      </c>
      <c r="C10" s="23" t="s">
        <v>39</v>
      </c>
      <c r="D10" s="24">
        <v>120</v>
      </c>
      <c r="E10" s="25">
        <v>117.69</v>
      </c>
      <c r="F10" s="26">
        <v>23.52</v>
      </c>
      <c r="G10" s="27">
        <v>145.37</v>
      </c>
      <c r="H10" s="28"/>
      <c r="I10" s="29">
        <f>ROUND('BDI Principal'!D14,2)</f>
        <v>23.52</v>
      </c>
      <c r="J10" s="30">
        <f>ROUND((ROUND(H10,2)*I10/100)+ROUND(H10,2),2)</f>
        <v>0</v>
      </c>
      <c r="K10" s="31">
        <f>ROUND(D10*J10,2)</f>
        <v>0</v>
      </c>
      <c r="L10" s="32" t="s">
        <v>23</v>
      </c>
    </row>
    <row r="11" spans="1:12" ht="22.5" x14ac:dyDescent="0.25">
      <c r="A11" s="33" t="s">
        <v>42</v>
      </c>
      <c r="B11" s="34" t="s">
        <v>43</v>
      </c>
      <c r="C11" s="35" t="s">
        <v>39</v>
      </c>
      <c r="D11" s="36">
        <v>120</v>
      </c>
      <c r="E11" s="37">
        <v>32.28</v>
      </c>
      <c r="F11" s="38">
        <v>23.52</v>
      </c>
      <c r="G11" s="39">
        <v>39.869999999999997</v>
      </c>
      <c r="H11" s="40"/>
      <c r="I11" s="41">
        <f>ROUND('BDI Principal'!D14,2)</f>
        <v>23.52</v>
      </c>
      <c r="J11" s="42">
        <f>ROUND((ROUND(H11,2)*I11/100)+ROUND(H11,2),2)</f>
        <v>0</v>
      </c>
      <c r="K11" s="43">
        <f>ROUND(D11*J11,2)</f>
        <v>0</v>
      </c>
      <c r="L11" s="44" t="s">
        <v>23</v>
      </c>
    </row>
    <row r="12" spans="1:12" ht="22.5" x14ac:dyDescent="0.25">
      <c r="A12" s="45" t="s">
        <v>44</v>
      </c>
      <c r="B12" s="46" t="s">
        <v>45</v>
      </c>
      <c r="C12" s="47" t="s">
        <v>46</v>
      </c>
      <c r="D12" s="48">
        <v>0.5</v>
      </c>
      <c r="E12" s="49">
        <v>1036.4000000000001</v>
      </c>
      <c r="F12" s="50">
        <v>23.52</v>
      </c>
      <c r="G12" s="51">
        <v>1280.1600000000001</v>
      </c>
      <c r="H12" s="52"/>
      <c r="I12" s="53">
        <f>ROUND('BDI Principal'!D14,2)</f>
        <v>23.52</v>
      </c>
      <c r="J12" s="54">
        <f>ROUND((ROUND(H12,2)*I12/100)+ROUND(H12,2),2)</f>
        <v>0</v>
      </c>
      <c r="K12" s="55">
        <f>ROUND(D12*J12,2)</f>
        <v>0</v>
      </c>
      <c r="L12" s="56" t="s">
        <v>23</v>
      </c>
    </row>
    <row r="13" spans="1:12" x14ac:dyDescent="0.25">
      <c r="A13" s="57" t="s">
        <v>47</v>
      </c>
      <c r="B13" s="1347" t="s">
        <v>48</v>
      </c>
      <c r="C13" s="1348"/>
      <c r="D13" s="1349"/>
      <c r="E13" s="1350"/>
      <c r="F13" s="1351"/>
      <c r="G13" s="1352"/>
      <c r="H13" s="1353"/>
      <c r="I13" s="58"/>
      <c r="J13" s="59"/>
      <c r="K13" s="60">
        <f>SUM(K14:K21)</f>
        <v>0</v>
      </c>
      <c r="L13" s="61" t="s">
        <v>36</v>
      </c>
    </row>
    <row r="14" spans="1:12" ht="22.5" x14ac:dyDescent="0.25">
      <c r="A14" s="62" t="s">
        <v>49</v>
      </c>
      <c r="B14" s="63" t="s">
        <v>50</v>
      </c>
      <c r="C14" s="64" t="s">
        <v>39</v>
      </c>
      <c r="D14" s="65">
        <v>16</v>
      </c>
      <c r="E14" s="66">
        <v>28.55</v>
      </c>
      <c r="F14" s="67">
        <v>23.52</v>
      </c>
      <c r="G14" s="68">
        <v>35.26</v>
      </c>
      <c r="H14" s="69"/>
      <c r="I14" s="70">
        <f>ROUND('BDI Principal'!D14,2)</f>
        <v>23.52</v>
      </c>
      <c r="J14" s="71">
        <f t="shared" ref="J14:J21" si="0">ROUND((ROUND(H14,2)*I14/100)+ROUND(H14,2),2)</f>
        <v>0</v>
      </c>
      <c r="K14" s="72">
        <f t="shared" ref="K14:K21" si="1">ROUND(D14*J14,2)</f>
        <v>0</v>
      </c>
      <c r="L14" s="73" t="s">
        <v>23</v>
      </c>
    </row>
    <row r="15" spans="1:12" ht="22.5" x14ac:dyDescent="0.25">
      <c r="A15" s="74" t="s">
        <v>51</v>
      </c>
      <c r="B15" s="75" t="s">
        <v>52</v>
      </c>
      <c r="C15" s="76" t="s">
        <v>39</v>
      </c>
      <c r="D15" s="77">
        <v>16</v>
      </c>
      <c r="E15" s="78">
        <v>14.01</v>
      </c>
      <c r="F15" s="79">
        <v>23.52</v>
      </c>
      <c r="G15" s="80">
        <v>17.309999999999999</v>
      </c>
      <c r="H15" s="81"/>
      <c r="I15" s="82">
        <f>ROUND('BDI Principal'!D14,2)</f>
        <v>23.52</v>
      </c>
      <c r="J15" s="83">
        <f t="shared" si="0"/>
        <v>0</v>
      </c>
      <c r="K15" s="84">
        <f t="shared" si="1"/>
        <v>0</v>
      </c>
      <c r="L15" s="85" t="s">
        <v>23</v>
      </c>
    </row>
    <row r="16" spans="1:12" ht="22.5" x14ac:dyDescent="0.25">
      <c r="A16" s="86" t="s">
        <v>53</v>
      </c>
      <c r="B16" s="87" t="s">
        <v>54</v>
      </c>
      <c r="C16" s="88" t="s">
        <v>55</v>
      </c>
      <c r="D16" s="89">
        <v>1</v>
      </c>
      <c r="E16" s="90">
        <v>814.62</v>
      </c>
      <c r="F16" s="91">
        <v>23.52</v>
      </c>
      <c r="G16" s="92">
        <v>1006.22</v>
      </c>
      <c r="H16" s="93"/>
      <c r="I16" s="94">
        <f>ROUND('BDI Principal'!D14,2)</f>
        <v>23.52</v>
      </c>
      <c r="J16" s="95">
        <f t="shared" si="0"/>
        <v>0</v>
      </c>
      <c r="K16" s="96">
        <f t="shared" si="1"/>
        <v>0</v>
      </c>
      <c r="L16" s="97" t="s">
        <v>23</v>
      </c>
    </row>
    <row r="17" spans="1:12" x14ac:dyDescent="0.25">
      <c r="A17" s="98" t="s">
        <v>56</v>
      </c>
      <c r="B17" s="99" t="s">
        <v>57</v>
      </c>
      <c r="C17" s="100" t="s">
        <v>58</v>
      </c>
      <c r="D17" s="101">
        <v>30</v>
      </c>
      <c r="E17" s="102">
        <v>78</v>
      </c>
      <c r="F17" s="103">
        <v>23.52</v>
      </c>
      <c r="G17" s="104">
        <v>96.35</v>
      </c>
      <c r="H17" s="105"/>
      <c r="I17" s="106">
        <f>ROUND('BDI Principal'!D14,2)</f>
        <v>23.52</v>
      </c>
      <c r="J17" s="107">
        <f t="shared" si="0"/>
        <v>0</v>
      </c>
      <c r="K17" s="108">
        <f t="shared" si="1"/>
        <v>0</v>
      </c>
      <c r="L17" s="109" t="s">
        <v>23</v>
      </c>
    </row>
    <row r="18" spans="1:12" ht="22.5" x14ac:dyDescent="0.25">
      <c r="A18" s="110" t="s">
        <v>59</v>
      </c>
      <c r="B18" s="111" t="s">
        <v>41</v>
      </c>
      <c r="C18" s="112" t="s">
        <v>39</v>
      </c>
      <c r="D18" s="113">
        <v>30</v>
      </c>
      <c r="E18" s="114">
        <v>117.69</v>
      </c>
      <c r="F18" s="115">
        <v>23.52</v>
      </c>
      <c r="G18" s="116">
        <v>145.37</v>
      </c>
      <c r="H18" s="117"/>
      <c r="I18" s="118">
        <f>ROUND('BDI Principal'!D14,2)</f>
        <v>23.52</v>
      </c>
      <c r="J18" s="119">
        <f t="shared" si="0"/>
        <v>0</v>
      </c>
      <c r="K18" s="120">
        <f t="shared" si="1"/>
        <v>0</v>
      </c>
      <c r="L18" s="121" t="s">
        <v>23</v>
      </c>
    </row>
    <row r="19" spans="1:12" ht="22.5" x14ac:dyDescent="0.25">
      <c r="A19" s="122" t="s">
        <v>60</v>
      </c>
      <c r="B19" s="123" t="s">
        <v>61</v>
      </c>
      <c r="C19" s="124" t="s">
        <v>39</v>
      </c>
      <c r="D19" s="125">
        <v>40</v>
      </c>
      <c r="E19" s="126">
        <v>23.04</v>
      </c>
      <c r="F19" s="127">
        <v>23.52</v>
      </c>
      <c r="G19" s="128">
        <v>28.46</v>
      </c>
      <c r="H19" s="129"/>
      <c r="I19" s="130">
        <f>ROUND('BDI Principal'!D14,2)</f>
        <v>23.52</v>
      </c>
      <c r="J19" s="131">
        <f t="shared" si="0"/>
        <v>0</v>
      </c>
      <c r="K19" s="132">
        <f t="shared" si="1"/>
        <v>0</v>
      </c>
      <c r="L19" s="133" t="s">
        <v>23</v>
      </c>
    </row>
    <row r="20" spans="1:12" ht="22.5" x14ac:dyDescent="0.25">
      <c r="A20" s="134" t="s">
        <v>62</v>
      </c>
      <c r="B20" s="135" t="s">
        <v>43</v>
      </c>
      <c r="C20" s="136" t="s">
        <v>39</v>
      </c>
      <c r="D20" s="137">
        <v>40</v>
      </c>
      <c r="E20" s="138">
        <v>32.28</v>
      </c>
      <c r="F20" s="139">
        <v>23.52</v>
      </c>
      <c r="G20" s="140">
        <v>39.869999999999997</v>
      </c>
      <c r="H20" s="141"/>
      <c r="I20" s="142">
        <f>ROUND('BDI Principal'!D14,2)</f>
        <v>23.52</v>
      </c>
      <c r="J20" s="143">
        <f t="shared" si="0"/>
        <v>0</v>
      </c>
      <c r="K20" s="144">
        <f t="shared" si="1"/>
        <v>0</v>
      </c>
      <c r="L20" s="145" t="s">
        <v>23</v>
      </c>
    </row>
    <row r="21" spans="1:12" ht="22.5" x14ac:dyDescent="0.25">
      <c r="A21" s="146" t="s">
        <v>63</v>
      </c>
      <c r="B21" s="147" t="s">
        <v>45</v>
      </c>
      <c r="C21" s="148" t="s">
        <v>46</v>
      </c>
      <c r="D21" s="149">
        <v>1</v>
      </c>
      <c r="E21" s="150">
        <v>1036.4000000000001</v>
      </c>
      <c r="F21" s="151">
        <v>23.52</v>
      </c>
      <c r="G21" s="152">
        <v>1280.1600000000001</v>
      </c>
      <c r="H21" s="153"/>
      <c r="I21" s="154">
        <f>ROUND('BDI Principal'!D14,2)</f>
        <v>23.52</v>
      </c>
      <c r="J21" s="155">
        <f t="shared" si="0"/>
        <v>0</v>
      </c>
      <c r="K21" s="156">
        <f t="shared" si="1"/>
        <v>0</v>
      </c>
      <c r="L21" s="157" t="s">
        <v>23</v>
      </c>
    </row>
    <row r="22" spans="1:12" x14ac:dyDescent="0.25">
      <c r="A22" s="158" t="s">
        <v>64</v>
      </c>
      <c r="B22" s="1354" t="s">
        <v>65</v>
      </c>
      <c r="C22" s="1355"/>
      <c r="D22" s="1356"/>
      <c r="E22" s="1357"/>
      <c r="F22" s="1358"/>
      <c r="G22" s="1359"/>
      <c r="H22" s="1360"/>
      <c r="I22" s="159"/>
      <c r="J22" s="160"/>
      <c r="K22" s="161">
        <f>SUM(K23:K27)</f>
        <v>0</v>
      </c>
      <c r="L22" s="162" t="s">
        <v>36</v>
      </c>
    </row>
    <row r="23" spans="1:12" ht="22.5" x14ac:dyDescent="0.25">
      <c r="A23" s="163" t="s">
        <v>66</v>
      </c>
      <c r="B23" s="164" t="s">
        <v>38</v>
      </c>
      <c r="C23" s="165" t="s">
        <v>39</v>
      </c>
      <c r="D23" s="166">
        <v>120</v>
      </c>
      <c r="E23" s="167">
        <v>134.34</v>
      </c>
      <c r="F23" s="168">
        <v>23.52</v>
      </c>
      <c r="G23" s="169">
        <v>165.94</v>
      </c>
      <c r="H23" s="170"/>
      <c r="I23" s="171">
        <f>ROUND('BDI Principal'!D14,2)</f>
        <v>23.52</v>
      </c>
      <c r="J23" s="172">
        <f>ROUND((ROUND(H23,2)*I23/100)+ROUND(H23,2),2)</f>
        <v>0</v>
      </c>
      <c r="K23" s="173">
        <f>ROUND(D23*J23,2)</f>
        <v>0</v>
      </c>
      <c r="L23" s="174" t="s">
        <v>23</v>
      </c>
    </row>
    <row r="24" spans="1:12" ht="22.5" x14ac:dyDescent="0.25">
      <c r="A24" s="175" t="s">
        <v>67</v>
      </c>
      <c r="B24" s="176" t="s">
        <v>41</v>
      </c>
      <c r="C24" s="177" t="s">
        <v>39</v>
      </c>
      <c r="D24" s="178">
        <v>300</v>
      </c>
      <c r="E24" s="179">
        <v>117.69</v>
      </c>
      <c r="F24" s="180">
        <v>23.52</v>
      </c>
      <c r="G24" s="181">
        <v>145.37</v>
      </c>
      <c r="H24" s="182"/>
      <c r="I24" s="183">
        <f>ROUND('BDI Principal'!D14,2)</f>
        <v>23.52</v>
      </c>
      <c r="J24" s="184">
        <f>ROUND((ROUND(H24,2)*I24/100)+ROUND(H24,2),2)</f>
        <v>0</v>
      </c>
      <c r="K24" s="185">
        <f>ROUND(D24*J24,2)</f>
        <v>0</v>
      </c>
      <c r="L24" s="186" t="s">
        <v>23</v>
      </c>
    </row>
    <row r="25" spans="1:12" ht="22.5" x14ac:dyDescent="0.25">
      <c r="A25" s="187" t="s">
        <v>68</v>
      </c>
      <c r="B25" s="188" t="s">
        <v>43</v>
      </c>
      <c r="C25" s="189" t="s">
        <v>39</v>
      </c>
      <c r="D25" s="190">
        <v>300</v>
      </c>
      <c r="E25" s="191">
        <v>32.28</v>
      </c>
      <c r="F25" s="192">
        <v>23.52</v>
      </c>
      <c r="G25" s="193">
        <v>39.869999999999997</v>
      </c>
      <c r="H25" s="194"/>
      <c r="I25" s="195">
        <f>ROUND('BDI Principal'!D14,2)</f>
        <v>23.52</v>
      </c>
      <c r="J25" s="196">
        <f>ROUND((ROUND(H25,2)*I25/100)+ROUND(H25,2),2)</f>
        <v>0</v>
      </c>
      <c r="K25" s="197">
        <f>ROUND(D25*J25,2)</f>
        <v>0</v>
      </c>
      <c r="L25" s="198" t="s">
        <v>23</v>
      </c>
    </row>
    <row r="26" spans="1:12" ht="22.5" x14ac:dyDescent="0.25">
      <c r="A26" s="199" t="s">
        <v>69</v>
      </c>
      <c r="B26" s="200" t="s">
        <v>45</v>
      </c>
      <c r="C26" s="201" t="s">
        <v>46</v>
      </c>
      <c r="D26" s="202">
        <v>2</v>
      </c>
      <c r="E26" s="203">
        <v>1036.4000000000001</v>
      </c>
      <c r="F26" s="204">
        <v>23.52</v>
      </c>
      <c r="G26" s="205">
        <v>1280.1600000000001</v>
      </c>
      <c r="H26" s="206"/>
      <c r="I26" s="207">
        <f>ROUND('BDI Principal'!D14,2)</f>
        <v>23.52</v>
      </c>
      <c r="J26" s="208">
        <f>ROUND((ROUND(H26,2)*I26/100)+ROUND(H26,2),2)</f>
        <v>0</v>
      </c>
      <c r="K26" s="209">
        <f>ROUND(D26*J26,2)</f>
        <v>0</v>
      </c>
      <c r="L26" s="210" t="s">
        <v>23</v>
      </c>
    </row>
    <row r="27" spans="1:12" ht="22.5" x14ac:dyDescent="0.25">
      <c r="A27" s="211" t="s">
        <v>70</v>
      </c>
      <c r="B27" s="212" t="s">
        <v>61</v>
      </c>
      <c r="C27" s="213" t="s">
        <v>39</v>
      </c>
      <c r="D27" s="214">
        <v>120</v>
      </c>
      <c r="E27" s="215">
        <v>23.04</v>
      </c>
      <c r="F27" s="216">
        <v>23.52</v>
      </c>
      <c r="G27" s="217">
        <v>28.46</v>
      </c>
      <c r="H27" s="218"/>
      <c r="I27" s="219">
        <f>ROUND('BDI Principal'!D14,2)</f>
        <v>23.52</v>
      </c>
      <c r="J27" s="220">
        <f>ROUND((ROUND(H27,2)*I27/100)+ROUND(H27,2),2)</f>
        <v>0</v>
      </c>
      <c r="K27" s="221">
        <f>ROUND(D27*J27,2)</f>
        <v>0</v>
      </c>
      <c r="L27" s="222" t="s">
        <v>23</v>
      </c>
    </row>
    <row r="28" spans="1:12" x14ac:dyDescent="0.25">
      <c r="A28" s="223" t="s">
        <v>71</v>
      </c>
      <c r="B28" s="1361" t="s">
        <v>72</v>
      </c>
      <c r="C28" s="1362"/>
      <c r="D28" s="1363"/>
      <c r="E28" s="1364"/>
      <c r="F28" s="1365"/>
      <c r="G28" s="1366"/>
      <c r="H28" s="1367"/>
      <c r="I28" s="224"/>
      <c r="J28" s="225"/>
      <c r="K28" s="226">
        <f>SUM(K29:K33)</f>
        <v>0</v>
      </c>
      <c r="L28" s="227" t="s">
        <v>36</v>
      </c>
    </row>
    <row r="29" spans="1:12" ht="22.5" x14ac:dyDescent="0.25">
      <c r="A29" s="228" t="s">
        <v>73</v>
      </c>
      <c r="B29" s="229" t="s">
        <v>38</v>
      </c>
      <c r="C29" s="230" t="s">
        <v>39</v>
      </c>
      <c r="D29" s="231">
        <v>80</v>
      </c>
      <c r="E29" s="232">
        <v>134.34</v>
      </c>
      <c r="F29" s="233">
        <v>23.52</v>
      </c>
      <c r="G29" s="234">
        <v>165.94</v>
      </c>
      <c r="H29" s="235"/>
      <c r="I29" s="236">
        <f>ROUND('BDI Principal'!D14,2)</f>
        <v>23.52</v>
      </c>
      <c r="J29" s="237">
        <f>ROUND((ROUND(H29,2)*I29/100)+ROUND(H29,2),2)</f>
        <v>0</v>
      </c>
      <c r="K29" s="238">
        <f>ROUND(D29*J29,2)</f>
        <v>0</v>
      </c>
      <c r="L29" s="239" t="s">
        <v>23</v>
      </c>
    </row>
    <row r="30" spans="1:12" ht="22.5" x14ac:dyDescent="0.25">
      <c r="A30" s="240" t="s">
        <v>74</v>
      </c>
      <c r="B30" s="241" t="s">
        <v>41</v>
      </c>
      <c r="C30" s="242" t="s">
        <v>39</v>
      </c>
      <c r="D30" s="243">
        <v>160</v>
      </c>
      <c r="E30" s="244">
        <v>117.69</v>
      </c>
      <c r="F30" s="245">
        <v>23.52</v>
      </c>
      <c r="G30" s="246">
        <v>145.37</v>
      </c>
      <c r="H30" s="247"/>
      <c r="I30" s="248">
        <f>ROUND('BDI Principal'!D14,2)</f>
        <v>23.52</v>
      </c>
      <c r="J30" s="249">
        <f>ROUND((ROUND(H30,2)*I30/100)+ROUND(H30,2),2)</f>
        <v>0</v>
      </c>
      <c r="K30" s="250">
        <f>ROUND(D30*J30,2)</f>
        <v>0</v>
      </c>
      <c r="L30" s="251" t="s">
        <v>23</v>
      </c>
    </row>
    <row r="31" spans="1:12" ht="22.5" x14ac:dyDescent="0.25">
      <c r="A31" s="252" t="s">
        <v>75</v>
      </c>
      <c r="B31" s="253" t="s">
        <v>43</v>
      </c>
      <c r="C31" s="254" t="s">
        <v>39</v>
      </c>
      <c r="D31" s="255">
        <v>160</v>
      </c>
      <c r="E31" s="256">
        <v>32.28</v>
      </c>
      <c r="F31" s="257">
        <v>23.52</v>
      </c>
      <c r="G31" s="258">
        <v>39.869999999999997</v>
      </c>
      <c r="H31" s="259"/>
      <c r="I31" s="260">
        <f>ROUND('BDI Principal'!D14,2)</f>
        <v>23.52</v>
      </c>
      <c r="J31" s="261">
        <f>ROUND((ROUND(H31,2)*I31/100)+ROUND(H31,2),2)</f>
        <v>0</v>
      </c>
      <c r="K31" s="262">
        <f>ROUND(D31*J31,2)</f>
        <v>0</v>
      </c>
      <c r="L31" s="263" t="s">
        <v>23</v>
      </c>
    </row>
    <row r="32" spans="1:12" ht="22.5" x14ac:dyDescent="0.25">
      <c r="A32" s="264" t="s">
        <v>76</v>
      </c>
      <c r="B32" s="265" t="s">
        <v>45</v>
      </c>
      <c r="C32" s="266" t="s">
        <v>46</v>
      </c>
      <c r="D32" s="267">
        <v>1</v>
      </c>
      <c r="E32" s="268">
        <v>1036.4000000000001</v>
      </c>
      <c r="F32" s="269">
        <v>23.52</v>
      </c>
      <c r="G32" s="270">
        <v>1280.1600000000001</v>
      </c>
      <c r="H32" s="271"/>
      <c r="I32" s="272">
        <f>ROUND('BDI Principal'!D14,2)</f>
        <v>23.52</v>
      </c>
      <c r="J32" s="273">
        <f>ROUND((ROUND(H32,2)*I32/100)+ROUND(H32,2),2)</f>
        <v>0</v>
      </c>
      <c r="K32" s="274">
        <f>ROUND(D32*J32,2)</f>
        <v>0</v>
      </c>
      <c r="L32" s="275" t="s">
        <v>23</v>
      </c>
    </row>
    <row r="33" spans="1:12" ht="22.5" x14ac:dyDescent="0.25">
      <c r="A33" s="276" t="s">
        <v>77</v>
      </c>
      <c r="B33" s="277" t="s">
        <v>61</v>
      </c>
      <c r="C33" s="278" t="s">
        <v>39</v>
      </c>
      <c r="D33" s="279">
        <v>40</v>
      </c>
      <c r="E33" s="280">
        <v>23.04</v>
      </c>
      <c r="F33" s="281">
        <v>23.52</v>
      </c>
      <c r="G33" s="282">
        <v>28.46</v>
      </c>
      <c r="H33" s="283"/>
      <c r="I33" s="284">
        <f>ROUND('BDI Principal'!D14,2)</f>
        <v>23.52</v>
      </c>
      <c r="J33" s="285">
        <f>ROUND((ROUND(H33,2)*I33/100)+ROUND(H33,2),2)</f>
        <v>0</v>
      </c>
      <c r="K33" s="286">
        <f>ROUND(D33*J33,2)</f>
        <v>0</v>
      </c>
      <c r="L33" s="287" t="s">
        <v>23</v>
      </c>
    </row>
    <row r="34" spans="1:12" x14ac:dyDescent="0.25">
      <c r="A34" s="288" t="s">
        <v>78</v>
      </c>
      <c r="B34" s="1368" t="s">
        <v>79</v>
      </c>
      <c r="C34" s="1369"/>
      <c r="D34" s="1370"/>
      <c r="E34" s="1371"/>
      <c r="F34" s="1372"/>
      <c r="G34" s="1373"/>
      <c r="H34" s="1374"/>
      <c r="I34" s="289"/>
      <c r="J34" s="290"/>
      <c r="K34" s="291">
        <f>SUM(K35:K38)</f>
        <v>0</v>
      </c>
      <c r="L34" s="292" t="s">
        <v>36</v>
      </c>
    </row>
    <row r="35" spans="1:12" ht="22.5" x14ac:dyDescent="0.25">
      <c r="A35" s="293" t="s">
        <v>80</v>
      </c>
      <c r="B35" s="294" t="s">
        <v>81</v>
      </c>
      <c r="C35" s="295" t="s">
        <v>39</v>
      </c>
      <c r="D35" s="296">
        <v>120</v>
      </c>
      <c r="E35" s="297">
        <v>127.13</v>
      </c>
      <c r="F35" s="298">
        <v>23.52</v>
      </c>
      <c r="G35" s="299">
        <v>157.03</v>
      </c>
      <c r="H35" s="300"/>
      <c r="I35" s="301">
        <f>ROUND('BDI Principal'!D14,2)</f>
        <v>23.52</v>
      </c>
      <c r="J35" s="302">
        <f>ROUND((ROUND(H35,2)*I35/100)+ROUND(H35,2),2)</f>
        <v>0</v>
      </c>
      <c r="K35" s="303">
        <f>ROUND(D35*J35,2)</f>
        <v>0</v>
      </c>
      <c r="L35" s="304" t="s">
        <v>23</v>
      </c>
    </row>
    <row r="36" spans="1:12" ht="22.5" x14ac:dyDescent="0.25">
      <c r="A36" s="305" t="s">
        <v>82</v>
      </c>
      <c r="B36" s="306" t="s">
        <v>43</v>
      </c>
      <c r="C36" s="307" t="s">
        <v>39</v>
      </c>
      <c r="D36" s="308">
        <v>120</v>
      </c>
      <c r="E36" s="309">
        <v>32.28</v>
      </c>
      <c r="F36" s="310">
        <v>23.52</v>
      </c>
      <c r="G36" s="311">
        <v>39.869999999999997</v>
      </c>
      <c r="H36" s="312"/>
      <c r="I36" s="313">
        <f>ROUND('BDI Principal'!D14,2)</f>
        <v>23.52</v>
      </c>
      <c r="J36" s="314">
        <f>ROUND((ROUND(H36,2)*I36/100)+ROUND(H36,2),2)</f>
        <v>0</v>
      </c>
      <c r="K36" s="315">
        <f>ROUND(D36*J36,2)</f>
        <v>0</v>
      </c>
      <c r="L36" s="316" t="s">
        <v>23</v>
      </c>
    </row>
    <row r="37" spans="1:12" ht="22.5" x14ac:dyDescent="0.25">
      <c r="A37" s="317" t="s">
        <v>83</v>
      </c>
      <c r="B37" s="318" t="s">
        <v>61</v>
      </c>
      <c r="C37" s="319" t="s">
        <v>39</v>
      </c>
      <c r="D37" s="320">
        <v>60</v>
      </c>
      <c r="E37" s="321">
        <v>23.04</v>
      </c>
      <c r="F37" s="322">
        <v>23.52</v>
      </c>
      <c r="G37" s="323">
        <v>28.46</v>
      </c>
      <c r="H37" s="324"/>
      <c r="I37" s="325">
        <f>ROUND('BDI Principal'!D14,2)</f>
        <v>23.52</v>
      </c>
      <c r="J37" s="326">
        <f>ROUND((ROUND(H37,2)*I37/100)+ROUND(H37,2),2)</f>
        <v>0</v>
      </c>
      <c r="K37" s="327">
        <f>ROUND(D37*J37,2)</f>
        <v>0</v>
      </c>
      <c r="L37" s="328" t="s">
        <v>23</v>
      </c>
    </row>
    <row r="38" spans="1:12" ht="22.5" x14ac:dyDescent="0.25">
      <c r="A38" s="329" t="s">
        <v>84</v>
      </c>
      <c r="B38" s="330" t="s">
        <v>45</v>
      </c>
      <c r="C38" s="331" t="s">
        <v>46</v>
      </c>
      <c r="D38" s="332">
        <v>0.5</v>
      </c>
      <c r="E38" s="333">
        <v>1036.4000000000001</v>
      </c>
      <c r="F38" s="334">
        <v>23.52</v>
      </c>
      <c r="G38" s="335">
        <v>1280.1600000000001</v>
      </c>
      <c r="H38" s="336"/>
      <c r="I38" s="337">
        <f>ROUND('BDI Principal'!D14,2)</f>
        <v>23.52</v>
      </c>
      <c r="J38" s="338">
        <f>ROUND((ROUND(H38,2)*I38/100)+ROUND(H38,2),2)</f>
        <v>0</v>
      </c>
      <c r="K38" s="339">
        <f>ROUND(D38*J38,2)</f>
        <v>0</v>
      </c>
      <c r="L38" s="340" t="s">
        <v>23</v>
      </c>
    </row>
    <row r="39" spans="1:12" x14ac:dyDescent="0.25">
      <c r="A39" s="341" t="s">
        <v>85</v>
      </c>
      <c r="B39" s="1375" t="s">
        <v>86</v>
      </c>
      <c r="C39" s="1376"/>
      <c r="D39" s="1377"/>
      <c r="E39" s="1378"/>
      <c r="F39" s="1379"/>
      <c r="G39" s="1380"/>
      <c r="H39" s="1381"/>
      <c r="I39" s="342"/>
      <c r="J39" s="343"/>
      <c r="K39" s="344">
        <f>SUM(K40:K44)</f>
        <v>0</v>
      </c>
      <c r="L39" s="345" t="s">
        <v>36</v>
      </c>
    </row>
    <row r="40" spans="1:12" ht="22.5" x14ac:dyDescent="0.25">
      <c r="A40" s="346" t="s">
        <v>87</v>
      </c>
      <c r="B40" s="347" t="s">
        <v>38</v>
      </c>
      <c r="C40" s="348" t="s">
        <v>39</v>
      </c>
      <c r="D40" s="349">
        <v>120</v>
      </c>
      <c r="E40" s="350">
        <v>134.34</v>
      </c>
      <c r="F40" s="351">
        <v>23.52</v>
      </c>
      <c r="G40" s="352">
        <v>165.94</v>
      </c>
      <c r="H40" s="353"/>
      <c r="I40" s="354">
        <f>ROUND('BDI Principal'!D14,2)</f>
        <v>23.52</v>
      </c>
      <c r="J40" s="355">
        <f>ROUND((ROUND(H40,2)*I40/100)+ROUND(H40,2),2)</f>
        <v>0</v>
      </c>
      <c r="K40" s="356">
        <f>ROUND(D40*J40,2)</f>
        <v>0</v>
      </c>
      <c r="L40" s="357" t="s">
        <v>23</v>
      </c>
    </row>
    <row r="41" spans="1:12" ht="22.5" x14ac:dyDescent="0.25">
      <c r="A41" s="358" t="s">
        <v>88</v>
      </c>
      <c r="B41" s="359" t="s">
        <v>41</v>
      </c>
      <c r="C41" s="360" t="s">
        <v>39</v>
      </c>
      <c r="D41" s="361">
        <v>180</v>
      </c>
      <c r="E41" s="362">
        <v>117.69</v>
      </c>
      <c r="F41" s="363">
        <v>23.52</v>
      </c>
      <c r="G41" s="364">
        <v>145.37</v>
      </c>
      <c r="H41" s="365"/>
      <c r="I41" s="366">
        <f>ROUND('BDI Principal'!D14,2)</f>
        <v>23.52</v>
      </c>
      <c r="J41" s="367">
        <f>ROUND((ROUND(H41,2)*I41/100)+ROUND(H41,2),2)</f>
        <v>0</v>
      </c>
      <c r="K41" s="368">
        <f>ROUND(D41*J41,2)</f>
        <v>0</v>
      </c>
      <c r="L41" s="369" t="s">
        <v>23</v>
      </c>
    </row>
    <row r="42" spans="1:12" ht="22.5" x14ac:dyDescent="0.25">
      <c r="A42" s="370" t="s">
        <v>89</v>
      </c>
      <c r="B42" s="371" t="s">
        <v>43</v>
      </c>
      <c r="C42" s="372" t="s">
        <v>39</v>
      </c>
      <c r="D42" s="373">
        <v>180</v>
      </c>
      <c r="E42" s="374">
        <v>32.28</v>
      </c>
      <c r="F42" s="375">
        <v>23.52</v>
      </c>
      <c r="G42" s="376">
        <v>39.869999999999997</v>
      </c>
      <c r="H42" s="377"/>
      <c r="I42" s="378">
        <f>ROUND('BDI Principal'!D14,2)</f>
        <v>23.52</v>
      </c>
      <c r="J42" s="379">
        <f>ROUND((ROUND(H42,2)*I42/100)+ROUND(H42,2),2)</f>
        <v>0</v>
      </c>
      <c r="K42" s="380">
        <f>ROUND(D42*J42,2)</f>
        <v>0</v>
      </c>
      <c r="L42" s="381" t="s">
        <v>23</v>
      </c>
    </row>
    <row r="43" spans="1:12" ht="22.5" x14ac:dyDescent="0.25">
      <c r="A43" s="382" t="s">
        <v>90</v>
      </c>
      <c r="B43" s="383" t="s">
        <v>45</v>
      </c>
      <c r="C43" s="384" t="s">
        <v>46</v>
      </c>
      <c r="D43" s="385">
        <v>1</v>
      </c>
      <c r="E43" s="386">
        <v>1036.4000000000001</v>
      </c>
      <c r="F43" s="387">
        <v>23.52</v>
      </c>
      <c r="G43" s="388">
        <v>1280.1600000000001</v>
      </c>
      <c r="H43" s="389"/>
      <c r="I43" s="390">
        <f>ROUND('BDI Principal'!D14,2)</f>
        <v>23.52</v>
      </c>
      <c r="J43" s="391">
        <f>ROUND((ROUND(H43,2)*I43/100)+ROUND(H43,2),2)</f>
        <v>0</v>
      </c>
      <c r="K43" s="392">
        <f>ROUND(D43*J43,2)</f>
        <v>0</v>
      </c>
      <c r="L43" s="393" t="s">
        <v>23</v>
      </c>
    </row>
    <row r="44" spans="1:12" ht="22.5" x14ac:dyDescent="0.25">
      <c r="A44" s="394" t="s">
        <v>91</v>
      </c>
      <c r="B44" s="395" t="s">
        <v>61</v>
      </c>
      <c r="C44" s="396" t="s">
        <v>39</v>
      </c>
      <c r="D44" s="397">
        <v>40</v>
      </c>
      <c r="E44" s="398">
        <v>23.04</v>
      </c>
      <c r="F44" s="399">
        <v>23.52</v>
      </c>
      <c r="G44" s="400">
        <v>28.46</v>
      </c>
      <c r="H44" s="401"/>
      <c r="I44" s="402">
        <f>ROUND('BDI Principal'!D14,2)</f>
        <v>23.52</v>
      </c>
      <c r="J44" s="403">
        <f>ROUND((ROUND(H44,2)*I44/100)+ROUND(H44,2),2)</f>
        <v>0</v>
      </c>
      <c r="K44" s="404">
        <f>ROUND(D44*J44,2)</f>
        <v>0</v>
      </c>
      <c r="L44" s="405" t="s">
        <v>23</v>
      </c>
    </row>
    <row r="45" spans="1:12" x14ac:dyDescent="0.25">
      <c r="A45" s="406" t="s">
        <v>92</v>
      </c>
      <c r="B45" s="1382" t="s">
        <v>93</v>
      </c>
      <c r="C45" s="1383"/>
      <c r="D45" s="1384"/>
      <c r="E45" s="1385"/>
      <c r="F45" s="1386"/>
      <c r="G45" s="1387"/>
      <c r="H45" s="1388"/>
      <c r="I45" s="407"/>
      <c r="J45" s="408"/>
      <c r="K45" s="409">
        <f>SUM(K46:K49)</f>
        <v>0</v>
      </c>
      <c r="L45" s="410" t="s">
        <v>36</v>
      </c>
    </row>
    <row r="46" spans="1:12" ht="22.5" x14ac:dyDescent="0.25">
      <c r="A46" s="411" t="s">
        <v>94</v>
      </c>
      <c r="B46" s="412" t="s">
        <v>95</v>
      </c>
      <c r="C46" s="413" t="s">
        <v>39</v>
      </c>
      <c r="D46" s="414">
        <v>320</v>
      </c>
      <c r="E46" s="415">
        <v>170</v>
      </c>
      <c r="F46" s="416">
        <v>23.52</v>
      </c>
      <c r="G46" s="417">
        <v>209.98</v>
      </c>
      <c r="H46" s="418"/>
      <c r="I46" s="419">
        <f>ROUND('BDI Principal'!D14,2)</f>
        <v>23.52</v>
      </c>
      <c r="J46" s="420">
        <f>ROUND((ROUND(H46,2)*I46/100)+ROUND(H46,2),2)</f>
        <v>0</v>
      </c>
      <c r="K46" s="421">
        <f>ROUND(D46*J46,2)</f>
        <v>0</v>
      </c>
      <c r="L46" s="422" t="s">
        <v>23</v>
      </c>
    </row>
    <row r="47" spans="1:12" ht="22.5" x14ac:dyDescent="0.25">
      <c r="A47" s="423" t="s">
        <v>96</v>
      </c>
      <c r="B47" s="424" t="s">
        <v>43</v>
      </c>
      <c r="C47" s="425" t="s">
        <v>39</v>
      </c>
      <c r="D47" s="426">
        <v>220</v>
      </c>
      <c r="E47" s="427">
        <v>32.28</v>
      </c>
      <c r="F47" s="428">
        <v>23.52</v>
      </c>
      <c r="G47" s="429">
        <v>39.869999999999997</v>
      </c>
      <c r="H47" s="430"/>
      <c r="I47" s="431">
        <f>ROUND('BDI Principal'!D14,2)</f>
        <v>23.52</v>
      </c>
      <c r="J47" s="432">
        <f>ROUND((ROUND(H47,2)*I47/100)+ROUND(H47,2),2)</f>
        <v>0</v>
      </c>
      <c r="K47" s="433">
        <f>ROUND(D47*J47,2)</f>
        <v>0</v>
      </c>
      <c r="L47" s="434" t="s">
        <v>23</v>
      </c>
    </row>
    <row r="48" spans="1:12" ht="22.5" x14ac:dyDescent="0.25">
      <c r="A48" s="435" t="s">
        <v>97</v>
      </c>
      <c r="B48" s="436" t="s">
        <v>45</v>
      </c>
      <c r="C48" s="437" t="s">
        <v>46</v>
      </c>
      <c r="D48" s="438">
        <v>1</v>
      </c>
      <c r="E48" s="439">
        <v>1036.4000000000001</v>
      </c>
      <c r="F48" s="440">
        <v>23.52</v>
      </c>
      <c r="G48" s="441">
        <v>1280.1600000000001</v>
      </c>
      <c r="H48" s="442"/>
      <c r="I48" s="443">
        <f>ROUND('BDI Principal'!D14,2)</f>
        <v>23.52</v>
      </c>
      <c r="J48" s="444">
        <f>ROUND((ROUND(H48,2)*I48/100)+ROUND(H48,2),2)</f>
        <v>0</v>
      </c>
      <c r="K48" s="445">
        <f>ROUND(D48*J48,2)</f>
        <v>0</v>
      </c>
      <c r="L48" s="446" t="s">
        <v>23</v>
      </c>
    </row>
    <row r="49" spans="1:12" ht="22.5" x14ac:dyDescent="0.25">
      <c r="A49" s="447" t="s">
        <v>98</v>
      </c>
      <c r="B49" s="448" t="s">
        <v>61</v>
      </c>
      <c r="C49" s="449" t="s">
        <v>39</v>
      </c>
      <c r="D49" s="450">
        <v>100</v>
      </c>
      <c r="E49" s="451">
        <v>23.04</v>
      </c>
      <c r="F49" s="452">
        <v>23.52</v>
      </c>
      <c r="G49" s="453">
        <v>28.46</v>
      </c>
      <c r="H49" s="454"/>
      <c r="I49" s="455">
        <f>ROUND('BDI Principal'!D14,2)</f>
        <v>23.52</v>
      </c>
      <c r="J49" s="456">
        <f>ROUND((ROUND(H49,2)*I49/100)+ROUND(H49,2),2)</f>
        <v>0</v>
      </c>
      <c r="K49" s="457">
        <f>ROUND(D49*J49,2)</f>
        <v>0</v>
      </c>
      <c r="L49" s="458" t="s">
        <v>23</v>
      </c>
    </row>
    <row r="50" spans="1:12" x14ac:dyDescent="0.25">
      <c r="A50" s="459" t="s">
        <v>99</v>
      </c>
      <c r="B50" s="1389" t="s">
        <v>100</v>
      </c>
      <c r="C50" s="1390"/>
      <c r="D50" s="1391"/>
      <c r="E50" s="1392"/>
      <c r="F50" s="1393"/>
      <c r="G50" s="1394"/>
      <c r="H50" s="1395"/>
      <c r="I50" s="460"/>
      <c r="J50" s="461"/>
      <c r="K50" s="462">
        <f>SUM(K51:K53)</f>
        <v>0</v>
      </c>
      <c r="L50" s="463" t="s">
        <v>36</v>
      </c>
    </row>
    <row r="51" spans="1:12" ht="22.5" x14ac:dyDescent="0.25">
      <c r="A51" s="464" t="s">
        <v>101</v>
      </c>
      <c r="B51" s="465" t="s">
        <v>41</v>
      </c>
      <c r="C51" s="466" t="s">
        <v>39</v>
      </c>
      <c r="D51" s="467">
        <v>80</v>
      </c>
      <c r="E51" s="468">
        <v>117.69</v>
      </c>
      <c r="F51" s="469">
        <v>23.52</v>
      </c>
      <c r="G51" s="470">
        <v>145.37</v>
      </c>
      <c r="H51" s="471"/>
      <c r="I51" s="472">
        <f>ROUND('BDI Principal'!D14,2)</f>
        <v>23.52</v>
      </c>
      <c r="J51" s="473">
        <f>ROUND((ROUND(H51,2)*I51/100)+ROUND(H51,2),2)</f>
        <v>0</v>
      </c>
      <c r="K51" s="474">
        <f>ROUND(D51*J51,2)</f>
        <v>0</v>
      </c>
      <c r="L51" s="475" t="s">
        <v>23</v>
      </c>
    </row>
    <row r="52" spans="1:12" ht="22.5" x14ac:dyDescent="0.25">
      <c r="A52" s="476" t="s">
        <v>102</v>
      </c>
      <c r="B52" s="477" t="s">
        <v>43</v>
      </c>
      <c r="C52" s="478" t="s">
        <v>39</v>
      </c>
      <c r="D52" s="479">
        <v>80</v>
      </c>
      <c r="E52" s="480">
        <v>32.28</v>
      </c>
      <c r="F52" s="481">
        <v>23.52</v>
      </c>
      <c r="G52" s="482">
        <v>39.869999999999997</v>
      </c>
      <c r="H52" s="483"/>
      <c r="I52" s="484">
        <f>ROUND('BDI Principal'!D14,2)</f>
        <v>23.52</v>
      </c>
      <c r="J52" s="485">
        <f>ROUND((ROUND(H52,2)*I52/100)+ROUND(H52,2),2)</f>
        <v>0</v>
      </c>
      <c r="K52" s="486">
        <f>ROUND(D52*J52,2)</f>
        <v>0</v>
      </c>
      <c r="L52" s="487" t="s">
        <v>23</v>
      </c>
    </row>
    <row r="53" spans="1:12" ht="22.5" x14ac:dyDescent="0.25">
      <c r="A53" s="488" t="s">
        <v>103</v>
      </c>
      <c r="B53" s="489" t="s">
        <v>45</v>
      </c>
      <c r="C53" s="490" t="s">
        <v>46</v>
      </c>
      <c r="D53" s="491">
        <v>1</v>
      </c>
      <c r="E53" s="492">
        <v>1036.4000000000001</v>
      </c>
      <c r="F53" s="493">
        <v>23.52</v>
      </c>
      <c r="G53" s="494">
        <v>1280.1600000000001</v>
      </c>
      <c r="H53" s="495"/>
      <c r="I53" s="496">
        <f>ROUND('BDI Principal'!D14,2)</f>
        <v>23.52</v>
      </c>
      <c r="J53" s="497">
        <f>ROUND((ROUND(H53,2)*I53/100)+ROUND(H53,2),2)</f>
        <v>0</v>
      </c>
      <c r="K53" s="498">
        <f>ROUND(D53*J53,2)</f>
        <v>0</v>
      </c>
      <c r="L53" s="499" t="s">
        <v>23</v>
      </c>
    </row>
    <row r="54" spans="1:12" x14ac:dyDescent="0.25">
      <c r="A54" s="500" t="s">
        <v>104</v>
      </c>
      <c r="B54" s="1396" t="s">
        <v>105</v>
      </c>
      <c r="C54" s="1397"/>
      <c r="D54" s="1398"/>
      <c r="E54" s="1399"/>
      <c r="F54" s="1400"/>
      <c r="G54" s="1401"/>
      <c r="H54" s="1402"/>
      <c r="I54" s="501"/>
      <c r="J54" s="502"/>
      <c r="K54" s="503">
        <f>SUM(K55:K58)</f>
        <v>0</v>
      </c>
      <c r="L54" s="504" t="s">
        <v>36</v>
      </c>
    </row>
    <row r="55" spans="1:12" ht="22.5" x14ac:dyDescent="0.25">
      <c r="A55" s="505" t="s">
        <v>106</v>
      </c>
      <c r="B55" s="506" t="s">
        <v>38</v>
      </c>
      <c r="C55" s="507" t="s">
        <v>39</v>
      </c>
      <c r="D55" s="508">
        <v>40</v>
      </c>
      <c r="E55" s="509">
        <v>134.34</v>
      </c>
      <c r="F55" s="510">
        <v>23.52</v>
      </c>
      <c r="G55" s="511">
        <v>165.94</v>
      </c>
      <c r="H55" s="512"/>
      <c r="I55" s="513">
        <f>ROUND('BDI Principal'!D14,2)</f>
        <v>23.52</v>
      </c>
      <c r="J55" s="514">
        <f>ROUND((ROUND(H55,2)*I55/100)+ROUND(H55,2),2)</f>
        <v>0</v>
      </c>
      <c r="K55" s="515">
        <f>ROUND(D55*J55,2)</f>
        <v>0</v>
      </c>
      <c r="L55" s="516" t="s">
        <v>23</v>
      </c>
    </row>
    <row r="56" spans="1:12" ht="22.5" x14ac:dyDescent="0.25">
      <c r="A56" s="517" t="s">
        <v>107</v>
      </c>
      <c r="B56" s="518" t="s">
        <v>41</v>
      </c>
      <c r="C56" s="519" t="s">
        <v>39</v>
      </c>
      <c r="D56" s="520">
        <v>120</v>
      </c>
      <c r="E56" s="521">
        <v>117.69</v>
      </c>
      <c r="F56" s="522">
        <v>23.52</v>
      </c>
      <c r="G56" s="523">
        <v>145.37</v>
      </c>
      <c r="H56" s="524"/>
      <c r="I56" s="525">
        <f>ROUND('BDI Principal'!D14,2)</f>
        <v>23.52</v>
      </c>
      <c r="J56" s="526">
        <f>ROUND((ROUND(H56,2)*I56/100)+ROUND(H56,2),2)</f>
        <v>0</v>
      </c>
      <c r="K56" s="527">
        <f>ROUND(D56*J56,2)</f>
        <v>0</v>
      </c>
      <c r="L56" s="528" t="s">
        <v>23</v>
      </c>
    </row>
    <row r="57" spans="1:12" ht="22.5" x14ac:dyDescent="0.25">
      <c r="A57" s="529" t="s">
        <v>108</v>
      </c>
      <c r="B57" s="530" t="s">
        <v>43</v>
      </c>
      <c r="C57" s="531" t="s">
        <v>39</v>
      </c>
      <c r="D57" s="532">
        <v>120</v>
      </c>
      <c r="E57" s="533">
        <v>32.28</v>
      </c>
      <c r="F57" s="534">
        <v>23.52</v>
      </c>
      <c r="G57" s="535">
        <v>39.869999999999997</v>
      </c>
      <c r="H57" s="536"/>
      <c r="I57" s="537">
        <f>ROUND('BDI Principal'!D14,2)</f>
        <v>23.52</v>
      </c>
      <c r="J57" s="538">
        <f>ROUND((ROUND(H57,2)*I57/100)+ROUND(H57,2),2)</f>
        <v>0</v>
      </c>
      <c r="K57" s="539">
        <f>ROUND(D57*J57,2)</f>
        <v>0</v>
      </c>
      <c r="L57" s="540" t="s">
        <v>23</v>
      </c>
    </row>
    <row r="58" spans="1:12" ht="22.5" x14ac:dyDescent="0.25">
      <c r="A58" s="541" t="s">
        <v>109</v>
      </c>
      <c r="B58" s="542" t="s">
        <v>45</v>
      </c>
      <c r="C58" s="543" t="s">
        <v>46</v>
      </c>
      <c r="D58" s="544">
        <v>1</v>
      </c>
      <c r="E58" s="545">
        <v>1036.4000000000001</v>
      </c>
      <c r="F58" s="546">
        <v>23.52</v>
      </c>
      <c r="G58" s="547">
        <v>1280.1600000000001</v>
      </c>
      <c r="H58" s="548"/>
      <c r="I58" s="549">
        <f>ROUND('BDI Principal'!D14,2)</f>
        <v>23.52</v>
      </c>
      <c r="J58" s="550">
        <f>ROUND((ROUND(H58,2)*I58/100)+ROUND(H58,2),2)</f>
        <v>0</v>
      </c>
      <c r="K58" s="551">
        <f>ROUND(D58*J58,2)</f>
        <v>0</v>
      </c>
      <c r="L58" s="552" t="s">
        <v>23</v>
      </c>
    </row>
    <row r="59" spans="1:12" x14ac:dyDescent="0.25">
      <c r="A59" s="1403" t="s">
        <v>110</v>
      </c>
      <c r="B59" s="1333"/>
      <c r="C59" s="1333"/>
      <c r="D59" s="1333"/>
      <c r="E59" s="1333"/>
      <c r="F59" s="1333"/>
      <c r="G59" s="1333"/>
      <c r="H59" s="1333"/>
      <c r="I59" s="1333"/>
      <c r="J59" s="1404">
        <f>K8+K13+K22+K28+K34+K39+K45+K50+K54</f>
        <v>0</v>
      </c>
      <c r="K59" s="1333"/>
    </row>
    <row r="61" spans="1:12" x14ac:dyDescent="0.25">
      <c r="A61" s="1405" t="s">
        <v>111</v>
      </c>
      <c r="B61" s="1333"/>
      <c r="C61" s="1333"/>
      <c r="D61" s="1333"/>
      <c r="E61" s="1333"/>
      <c r="F61" s="1333"/>
    </row>
    <row r="62" spans="1:12" x14ac:dyDescent="0.25">
      <c r="A62" s="1406" t="s">
        <v>112</v>
      </c>
      <c r="B62" s="1333"/>
      <c r="C62" s="1333"/>
      <c r="D62" s="1333"/>
      <c r="E62" s="1333"/>
      <c r="F62" s="1333"/>
    </row>
    <row r="69" spans="5:9" x14ac:dyDescent="0.25">
      <c r="E69" s="1407">
        <f>DADOS!C11</f>
        <v>0</v>
      </c>
      <c r="F69" s="1407"/>
      <c r="G69" s="1407"/>
      <c r="H69" s="1407"/>
      <c r="I69" s="1407"/>
    </row>
    <row r="70" spans="5:9" x14ac:dyDescent="0.25">
      <c r="E70" s="1408">
        <f>DADOS!C12</f>
        <v>0</v>
      </c>
      <c r="F70" s="1333"/>
      <c r="G70" s="1333"/>
      <c r="H70" s="1333"/>
      <c r="I70" s="1333"/>
    </row>
  </sheetData>
  <sheetProtection password="BF59" sheet="1" objects="1" scenarios="1" selectLockedCells="1"/>
  <mergeCells count="19">
    <mergeCell ref="A61:F61"/>
    <mergeCell ref="A62:F62"/>
    <mergeCell ref="E69:I69"/>
    <mergeCell ref="E70:I70"/>
    <mergeCell ref="B45:H45"/>
    <mergeCell ref="B50:H50"/>
    <mergeCell ref="B54:H54"/>
    <mergeCell ref="A59:I59"/>
    <mergeCell ref="J59:K59"/>
    <mergeCell ref="B13:H13"/>
    <mergeCell ref="B22:H22"/>
    <mergeCell ref="B28:H28"/>
    <mergeCell ref="B34:H34"/>
    <mergeCell ref="B39:H39"/>
    <mergeCell ref="B4:F4"/>
    <mergeCell ref="H4:I4"/>
    <mergeCell ref="B5:C5"/>
    <mergeCell ref="E5:G5"/>
    <mergeCell ref="B8:H8"/>
  </mergeCells>
  <pageMargins left="0.5" right="0.5" top="0.75" bottom="0.75" header="0.5" footer="0.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7"/>
  <sheetViews>
    <sheetView workbookViewId="0"/>
  </sheetViews>
  <sheetFormatPr defaultRowHeight="15" x14ac:dyDescent="0.25"/>
  <cols>
    <col min="1" max="1" width="10" customWidth="1"/>
    <col min="2" max="2" width="50" customWidth="1"/>
    <col min="3" max="21" width="15" customWidth="1"/>
  </cols>
  <sheetData>
    <row r="1" spans="1:21" x14ac:dyDescent="0.25">
      <c r="A1" s="553" t="s">
        <v>0</v>
      </c>
    </row>
    <row r="2" spans="1:21" x14ac:dyDescent="0.25">
      <c r="A2" s="553" t="s">
        <v>16</v>
      </c>
    </row>
    <row r="3" spans="1:21" x14ac:dyDescent="0.25">
      <c r="A3" s="553" t="s">
        <v>17</v>
      </c>
      <c r="B3" s="2" t="str">
        <f>DADOS!C3</f>
        <v>30/07/2024</v>
      </c>
    </row>
    <row r="4" spans="1:21" x14ac:dyDescent="0.25">
      <c r="A4" s="553" t="s">
        <v>18</v>
      </c>
      <c r="B4" s="1409">
        <f>DADOS!C7</f>
        <v>0</v>
      </c>
      <c r="C4" s="1333"/>
      <c r="D4" s="1333"/>
      <c r="E4" s="1333"/>
      <c r="F4" s="1333"/>
      <c r="G4" s="553" t="s">
        <v>19</v>
      </c>
      <c r="H4" s="1410" t="str">
        <f>DADOS!C9</f>
        <v/>
      </c>
      <c r="I4" s="1333"/>
    </row>
    <row r="5" spans="1:21" x14ac:dyDescent="0.25">
      <c r="A5" s="553" t="s">
        <v>20</v>
      </c>
      <c r="B5" s="1411" t="str">
        <f>DADOS!C8</f>
        <v/>
      </c>
      <c r="C5" s="1409" t="s">
        <v>9</v>
      </c>
      <c r="D5" s="553" t="s">
        <v>21</v>
      </c>
      <c r="E5" s="1409">
        <f>DADOS!C13</f>
        <v>0</v>
      </c>
      <c r="F5" s="1409" t="s">
        <v>9</v>
      </c>
      <c r="G5" s="1409" t="s">
        <v>9</v>
      </c>
      <c r="H5" s="553" t="s">
        <v>22</v>
      </c>
      <c r="I5" s="553">
        <f>DADOS!C14</f>
        <v>0</v>
      </c>
    </row>
    <row r="7" spans="1:21" x14ac:dyDescent="0.25">
      <c r="A7" s="554" t="s">
        <v>23</v>
      </c>
      <c r="B7" s="555" t="s">
        <v>36</v>
      </c>
      <c r="C7" s="556" t="s">
        <v>33</v>
      </c>
      <c r="D7" s="557" t="s">
        <v>113</v>
      </c>
      <c r="E7" s="558" t="s">
        <v>114</v>
      </c>
      <c r="F7" s="559" t="s">
        <v>115</v>
      </c>
      <c r="G7" s="560" t="s">
        <v>116</v>
      </c>
      <c r="H7" s="561" t="s">
        <v>117</v>
      </c>
      <c r="I7" s="562" t="s">
        <v>118</v>
      </c>
      <c r="J7" s="563" t="s">
        <v>119</v>
      </c>
      <c r="K7" s="564" t="s">
        <v>120</v>
      </c>
      <c r="L7" s="565" t="s">
        <v>121</v>
      </c>
      <c r="M7" s="566" t="s">
        <v>122</v>
      </c>
      <c r="N7" s="567" t="s">
        <v>123</v>
      </c>
      <c r="O7" s="568" t="s">
        <v>124</v>
      </c>
      <c r="P7" s="569" t="s">
        <v>125</v>
      </c>
      <c r="Q7" s="570" t="s">
        <v>126</v>
      </c>
      <c r="R7" s="571" t="s">
        <v>127</v>
      </c>
      <c r="S7" s="572" t="s">
        <v>128</v>
      </c>
      <c r="T7" s="573" t="s">
        <v>129</v>
      </c>
      <c r="U7" s="574" t="s">
        <v>130</v>
      </c>
    </row>
    <row r="8" spans="1:21" ht="22.5" x14ac:dyDescent="0.25">
      <c r="A8" s="575" t="s">
        <v>34</v>
      </c>
      <c r="B8" s="576" t="s">
        <v>35</v>
      </c>
      <c r="C8" s="1330">
        <f>Orçamento!K8</f>
        <v>0</v>
      </c>
      <c r="D8" s="577">
        <v>50</v>
      </c>
      <c r="E8" s="578">
        <f t="shared" ref="E8:E16" si="0">C8*D8/100</f>
        <v>0</v>
      </c>
      <c r="F8" s="579">
        <v>50</v>
      </c>
      <c r="G8" s="580">
        <f t="shared" ref="G8:G16" si="1">C8*F8/100</f>
        <v>0</v>
      </c>
      <c r="H8" s="581">
        <v>0</v>
      </c>
      <c r="I8" s="582">
        <f t="shared" ref="I8:I16" si="2">C8*H8/100</f>
        <v>0</v>
      </c>
      <c r="J8" s="583">
        <v>0</v>
      </c>
      <c r="K8" s="584">
        <f t="shared" ref="K8:K16" si="3">C8*J8/100</f>
        <v>0</v>
      </c>
      <c r="L8" s="585">
        <v>0</v>
      </c>
      <c r="M8" s="586">
        <f t="shared" ref="M8:M16" si="4">C8*L8/100</f>
        <v>0</v>
      </c>
      <c r="N8" s="587">
        <v>0</v>
      </c>
      <c r="O8" s="588">
        <f t="shared" ref="O8:O16" si="5">C8*N8/100</f>
        <v>0</v>
      </c>
      <c r="P8" s="589">
        <v>0</v>
      </c>
      <c r="Q8" s="590">
        <f t="shared" ref="Q8:Q16" si="6">C8*P8/100</f>
        <v>0</v>
      </c>
      <c r="R8" s="591">
        <v>0</v>
      </c>
      <c r="S8" s="592">
        <f t="shared" ref="S8:S16" si="7">C8*R8/100</f>
        <v>0</v>
      </c>
      <c r="T8" s="593">
        <f t="shared" ref="T8:T16" si="8">D8+F8+H8+J8+L8+N8+P8+R8</f>
        <v>100</v>
      </c>
      <c r="U8" s="594">
        <f t="shared" ref="U8:U16" si="9">E8+G8+I8+K8+M8+O8+Q8+S8</f>
        <v>0</v>
      </c>
    </row>
    <row r="9" spans="1:21" x14ac:dyDescent="0.25">
      <c r="A9" s="595" t="s">
        <v>47</v>
      </c>
      <c r="B9" s="596" t="s">
        <v>48</v>
      </c>
      <c r="C9" s="1330">
        <f>Orçamento!K13</f>
        <v>0</v>
      </c>
      <c r="D9" s="597">
        <v>0</v>
      </c>
      <c r="E9" s="598">
        <f t="shared" si="0"/>
        <v>0</v>
      </c>
      <c r="F9" s="599">
        <v>100</v>
      </c>
      <c r="G9" s="600">
        <f t="shared" si="1"/>
        <v>0</v>
      </c>
      <c r="H9" s="601">
        <v>0</v>
      </c>
      <c r="I9" s="602">
        <f t="shared" si="2"/>
        <v>0</v>
      </c>
      <c r="J9" s="603">
        <v>0</v>
      </c>
      <c r="K9" s="604">
        <f t="shared" si="3"/>
        <v>0</v>
      </c>
      <c r="L9" s="605">
        <v>0</v>
      </c>
      <c r="M9" s="606">
        <f t="shared" si="4"/>
        <v>0</v>
      </c>
      <c r="N9" s="607">
        <v>0</v>
      </c>
      <c r="O9" s="608">
        <f t="shared" si="5"/>
        <v>0</v>
      </c>
      <c r="P9" s="609">
        <v>0</v>
      </c>
      <c r="Q9" s="610">
        <f t="shared" si="6"/>
        <v>0</v>
      </c>
      <c r="R9" s="611">
        <v>0</v>
      </c>
      <c r="S9" s="612">
        <f t="shared" si="7"/>
        <v>0</v>
      </c>
      <c r="T9" s="613">
        <f t="shared" si="8"/>
        <v>100</v>
      </c>
      <c r="U9" s="614">
        <f t="shared" si="9"/>
        <v>0</v>
      </c>
    </row>
    <row r="10" spans="1:21" x14ac:dyDescent="0.25">
      <c r="A10" s="615" t="s">
        <v>64</v>
      </c>
      <c r="B10" s="616" t="s">
        <v>65</v>
      </c>
      <c r="C10" s="1330">
        <f>Orçamento!K22</f>
        <v>0</v>
      </c>
      <c r="D10" s="617">
        <v>0</v>
      </c>
      <c r="E10" s="618">
        <f t="shared" si="0"/>
        <v>0</v>
      </c>
      <c r="F10" s="619">
        <v>0</v>
      </c>
      <c r="G10" s="620">
        <f t="shared" si="1"/>
        <v>0</v>
      </c>
      <c r="H10" s="621">
        <v>30</v>
      </c>
      <c r="I10" s="622">
        <f t="shared" si="2"/>
        <v>0</v>
      </c>
      <c r="J10" s="623">
        <v>20</v>
      </c>
      <c r="K10" s="624">
        <f t="shared" si="3"/>
        <v>0</v>
      </c>
      <c r="L10" s="625">
        <v>20</v>
      </c>
      <c r="M10" s="626">
        <f t="shared" si="4"/>
        <v>0</v>
      </c>
      <c r="N10" s="627">
        <v>20</v>
      </c>
      <c r="O10" s="628">
        <f t="shared" si="5"/>
        <v>0</v>
      </c>
      <c r="P10" s="629">
        <v>10</v>
      </c>
      <c r="Q10" s="630">
        <f t="shared" si="6"/>
        <v>0</v>
      </c>
      <c r="R10" s="631">
        <v>0</v>
      </c>
      <c r="S10" s="632">
        <f t="shared" si="7"/>
        <v>0</v>
      </c>
      <c r="T10" s="633">
        <f t="shared" si="8"/>
        <v>100</v>
      </c>
      <c r="U10" s="634">
        <f t="shared" si="9"/>
        <v>0</v>
      </c>
    </row>
    <row r="11" spans="1:21" x14ac:dyDescent="0.25">
      <c r="A11" s="635" t="s">
        <v>71</v>
      </c>
      <c r="B11" s="636" t="s">
        <v>72</v>
      </c>
      <c r="C11" s="1330">
        <f>Orçamento!K28</f>
        <v>0</v>
      </c>
      <c r="D11" s="637">
        <v>0</v>
      </c>
      <c r="E11" s="638">
        <f t="shared" si="0"/>
        <v>0</v>
      </c>
      <c r="F11" s="639">
        <v>0</v>
      </c>
      <c r="G11" s="640">
        <f t="shared" si="1"/>
        <v>0</v>
      </c>
      <c r="H11" s="641">
        <v>0</v>
      </c>
      <c r="I11" s="642">
        <f t="shared" si="2"/>
        <v>0</v>
      </c>
      <c r="J11" s="643">
        <v>0</v>
      </c>
      <c r="K11" s="644">
        <f t="shared" si="3"/>
        <v>0</v>
      </c>
      <c r="L11" s="645">
        <v>40</v>
      </c>
      <c r="M11" s="646">
        <f t="shared" si="4"/>
        <v>0</v>
      </c>
      <c r="N11" s="647">
        <v>30</v>
      </c>
      <c r="O11" s="648">
        <f t="shared" si="5"/>
        <v>0</v>
      </c>
      <c r="P11" s="649">
        <v>30</v>
      </c>
      <c r="Q11" s="650">
        <f t="shared" si="6"/>
        <v>0</v>
      </c>
      <c r="R11" s="651">
        <v>0</v>
      </c>
      <c r="S11" s="652">
        <f t="shared" si="7"/>
        <v>0</v>
      </c>
      <c r="T11" s="653">
        <f t="shared" si="8"/>
        <v>100</v>
      </c>
      <c r="U11" s="654">
        <f t="shared" si="9"/>
        <v>0</v>
      </c>
    </row>
    <row r="12" spans="1:21" x14ac:dyDescent="0.25">
      <c r="A12" s="655" t="s">
        <v>78</v>
      </c>
      <c r="B12" s="656" t="s">
        <v>79</v>
      </c>
      <c r="C12" s="1330">
        <f>Orçamento!K34</f>
        <v>0</v>
      </c>
      <c r="D12" s="657">
        <v>0</v>
      </c>
      <c r="E12" s="658">
        <f t="shared" si="0"/>
        <v>0</v>
      </c>
      <c r="F12" s="659">
        <v>0</v>
      </c>
      <c r="G12" s="660">
        <f t="shared" si="1"/>
        <v>0</v>
      </c>
      <c r="H12" s="661">
        <v>40</v>
      </c>
      <c r="I12" s="662">
        <f t="shared" si="2"/>
        <v>0</v>
      </c>
      <c r="J12" s="663">
        <v>30</v>
      </c>
      <c r="K12" s="664">
        <f t="shared" si="3"/>
        <v>0</v>
      </c>
      <c r="L12" s="665">
        <v>0</v>
      </c>
      <c r="M12" s="666">
        <f t="shared" si="4"/>
        <v>0</v>
      </c>
      <c r="N12" s="667">
        <v>0</v>
      </c>
      <c r="O12" s="668">
        <f t="shared" si="5"/>
        <v>0</v>
      </c>
      <c r="P12" s="669">
        <v>0</v>
      </c>
      <c r="Q12" s="670">
        <f t="shared" si="6"/>
        <v>0</v>
      </c>
      <c r="R12" s="671">
        <v>30</v>
      </c>
      <c r="S12" s="672">
        <f t="shared" si="7"/>
        <v>0</v>
      </c>
      <c r="T12" s="673">
        <f t="shared" si="8"/>
        <v>100</v>
      </c>
      <c r="U12" s="674">
        <f t="shared" si="9"/>
        <v>0</v>
      </c>
    </row>
    <row r="13" spans="1:21" x14ac:dyDescent="0.25">
      <c r="A13" s="675" t="s">
        <v>85</v>
      </c>
      <c r="B13" s="676" t="s">
        <v>86</v>
      </c>
      <c r="C13" s="1330">
        <f>Orçamento!K39</f>
        <v>0</v>
      </c>
      <c r="D13" s="677">
        <v>0</v>
      </c>
      <c r="E13" s="678">
        <f t="shared" si="0"/>
        <v>0</v>
      </c>
      <c r="F13" s="679">
        <v>0</v>
      </c>
      <c r="G13" s="680">
        <f t="shared" si="1"/>
        <v>0</v>
      </c>
      <c r="H13" s="681">
        <v>0</v>
      </c>
      <c r="I13" s="682">
        <f t="shared" si="2"/>
        <v>0</v>
      </c>
      <c r="J13" s="683">
        <v>0</v>
      </c>
      <c r="K13" s="684">
        <f t="shared" si="3"/>
        <v>0</v>
      </c>
      <c r="L13" s="685">
        <v>0</v>
      </c>
      <c r="M13" s="686">
        <f t="shared" si="4"/>
        <v>0</v>
      </c>
      <c r="N13" s="687">
        <v>40</v>
      </c>
      <c r="O13" s="688">
        <f t="shared" si="5"/>
        <v>0</v>
      </c>
      <c r="P13" s="689">
        <v>40</v>
      </c>
      <c r="Q13" s="690">
        <f t="shared" si="6"/>
        <v>0</v>
      </c>
      <c r="R13" s="691">
        <v>20</v>
      </c>
      <c r="S13" s="692">
        <f t="shared" si="7"/>
        <v>0</v>
      </c>
      <c r="T13" s="693">
        <f t="shared" si="8"/>
        <v>100</v>
      </c>
      <c r="U13" s="694">
        <f t="shared" si="9"/>
        <v>0</v>
      </c>
    </row>
    <row r="14" spans="1:21" x14ac:dyDescent="0.25">
      <c r="A14" s="695" t="s">
        <v>92</v>
      </c>
      <c r="B14" s="696" t="s">
        <v>93</v>
      </c>
      <c r="C14" s="1330">
        <f>Orçamento!K45</f>
        <v>0</v>
      </c>
      <c r="D14" s="697">
        <v>0</v>
      </c>
      <c r="E14" s="698">
        <f t="shared" si="0"/>
        <v>0</v>
      </c>
      <c r="F14" s="699">
        <v>0</v>
      </c>
      <c r="G14" s="700">
        <f t="shared" si="1"/>
        <v>0</v>
      </c>
      <c r="H14" s="701">
        <v>0</v>
      </c>
      <c r="I14" s="702">
        <f t="shared" si="2"/>
        <v>0</v>
      </c>
      <c r="J14" s="703">
        <v>0</v>
      </c>
      <c r="K14" s="704">
        <f t="shared" si="3"/>
        <v>0</v>
      </c>
      <c r="L14" s="705">
        <v>30</v>
      </c>
      <c r="M14" s="706">
        <f t="shared" si="4"/>
        <v>0</v>
      </c>
      <c r="N14" s="707">
        <v>40</v>
      </c>
      <c r="O14" s="708">
        <f t="shared" si="5"/>
        <v>0</v>
      </c>
      <c r="P14" s="709">
        <v>30</v>
      </c>
      <c r="Q14" s="710">
        <f t="shared" si="6"/>
        <v>0</v>
      </c>
      <c r="R14" s="711">
        <v>0</v>
      </c>
      <c r="S14" s="712">
        <f t="shared" si="7"/>
        <v>0</v>
      </c>
      <c r="T14" s="713">
        <f t="shared" si="8"/>
        <v>100</v>
      </c>
      <c r="U14" s="714">
        <f t="shared" si="9"/>
        <v>0</v>
      </c>
    </row>
    <row r="15" spans="1:21" x14ac:dyDescent="0.25">
      <c r="A15" s="715" t="s">
        <v>99</v>
      </c>
      <c r="B15" s="716" t="s">
        <v>100</v>
      </c>
      <c r="C15" s="1330">
        <f>Orçamento!K50</f>
        <v>0</v>
      </c>
      <c r="D15" s="717">
        <v>0</v>
      </c>
      <c r="E15" s="718">
        <f t="shared" si="0"/>
        <v>0</v>
      </c>
      <c r="F15" s="719">
        <v>0</v>
      </c>
      <c r="G15" s="720">
        <f t="shared" si="1"/>
        <v>0</v>
      </c>
      <c r="H15" s="721">
        <v>0</v>
      </c>
      <c r="I15" s="722">
        <f t="shared" si="2"/>
        <v>0</v>
      </c>
      <c r="J15" s="723">
        <v>0</v>
      </c>
      <c r="K15" s="724">
        <f t="shared" si="3"/>
        <v>0</v>
      </c>
      <c r="L15" s="725">
        <v>50</v>
      </c>
      <c r="M15" s="726">
        <f t="shared" si="4"/>
        <v>0</v>
      </c>
      <c r="N15" s="727">
        <v>0</v>
      </c>
      <c r="O15" s="728">
        <f t="shared" si="5"/>
        <v>0</v>
      </c>
      <c r="P15" s="729">
        <v>0</v>
      </c>
      <c r="Q15" s="730">
        <f t="shared" si="6"/>
        <v>0</v>
      </c>
      <c r="R15" s="731">
        <v>50</v>
      </c>
      <c r="S15" s="732">
        <f t="shared" si="7"/>
        <v>0</v>
      </c>
      <c r="T15" s="733">
        <f t="shared" si="8"/>
        <v>100</v>
      </c>
      <c r="U15" s="734">
        <f t="shared" si="9"/>
        <v>0</v>
      </c>
    </row>
    <row r="16" spans="1:21" ht="22.5" x14ac:dyDescent="0.25">
      <c r="A16" s="735" t="s">
        <v>104</v>
      </c>
      <c r="B16" s="736" t="s">
        <v>105</v>
      </c>
      <c r="C16" s="1330">
        <f>Orçamento!K54</f>
        <v>0</v>
      </c>
      <c r="D16" s="737">
        <v>0</v>
      </c>
      <c r="E16" s="738">
        <f t="shared" si="0"/>
        <v>0</v>
      </c>
      <c r="F16" s="739">
        <v>0</v>
      </c>
      <c r="G16" s="740">
        <f t="shared" si="1"/>
        <v>0</v>
      </c>
      <c r="H16" s="741">
        <v>0</v>
      </c>
      <c r="I16" s="742">
        <f t="shared" si="2"/>
        <v>0</v>
      </c>
      <c r="J16" s="743">
        <v>0</v>
      </c>
      <c r="K16" s="744">
        <f t="shared" si="3"/>
        <v>0</v>
      </c>
      <c r="L16" s="745">
        <v>0</v>
      </c>
      <c r="M16" s="746">
        <f t="shared" si="4"/>
        <v>0</v>
      </c>
      <c r="N16" s="747">
        <v>0</v>
      </c>
      <c r="O16" s="748">
        <f t="shared" si="5"/>
        <v>0</v>
      </c>
      <c r="P16" s="749">
        <v>30</v>
      </c>
      <c r="Q16" s="750">
        <f t="shared" si="6"/>
        <v>0</v>
      </c>
      <c r="R16" s="751">
        <v>70</v>
      </c>
      <c r="S16" s="752">
        <f t="shared" si="7"/>
        <v>0</v>
      </c>
      <c r="T16" s="753">
        <f t="shared" si="8"/>
        <v>100</v>
      </c>
      <c r="U16" s="754">
        <f t="shared" si="9"/>
        <v>0</v>
      </c>
    </row>
    <row r="17" spans="1:21" x14ac:dyDescent="0.25">
      <c r="A17" s="1428" t="s">
        <v>131</v>
      </c>
      <c r="B17" s="1429"/>
      <c r="C17" s="755">
        <f>SUM(C8:C16)</f>
        <v>0</v>
      </c>
      <c r="D17" s="1412">
        <f>SUM(E8:E16)</f>
        <v>0</v>
      </c>
      <c r="E17" s="1413"/>
      <c r="F17" s="1414">
        <f>SUM(G8:G16)</f>
        <v>0</v>
      </c>
      <c r="G17" s="1415"/>
      <c r="H17" s="1416">
        <f>SUM(I8:I16)</f>
        <v>0</v>
      </c>
      <c r="I17" s="1417"/>
      <c r="J17" s="1418">
        <f>SUM(K8:K16)</f>
        <v>0</v>
      </c>
      <c r="K17" s="1419"/>
      <c r="L17" s="1420">
        <f>SUM(M8:M16)</f>
        <v>0</v>
      </c>
      <c r="M17" s="1421"/>
      <c r="N17" s="1422">
        <f>SUM(O8:O16)</f>
        <v>0</v>
      </c>
      <c r="O17" s="1423"/>
      <c r="P17" s="1424">
        <f>SUM(Q8:Q16)</f>
        <v>0</v>
      </c>
      <c r="Q17" s="1425"/>
      <c r="R17" s="1426">
        <f>SUM(S8:S16)</f>
        <v>0</v>
      </c>
      <c r="S17" s="1427"/>
      <c r="T17" s="756" t="e">
        <f>(U17/C17)*100</f>
        <v>#DIV/0!</v>
      </c>
      <c r="U17" s="757">
        <f>SUM(U8:U16)</f>
        <v>0</v>
      </c>
    </row>
  </sheetData>
  <sheetProtection password="BF59" sheet="1" objects="1" scenarios="1" selectLockedCells="1"/>
  <mergeCells count="13">
    <mergeCell ref="J17:K17"/>
    <mergeCell ref="L17:M17"/>
    <mergeCell ref="N17:O17"/>
    <mergeCell ref="P17:Q17"/>
    <mergeCell ref="R17:S17"/>
    <mergeCell ref="B4:F4"/>
    <mergeCell ref="H4:I4"/>
    <mergeCell ref="B5:C5"/>
    <mergeCell ref="E5:G5"/>
    <mergeCell ref="D17:E17"/>
    <mergeCell ref="F17:G17"/>
    <mergeCell ref="H17:I17"/>
    <mergeCell ref="A17:B17"/>
  </mergeCells>
  <pageMargins left="0.5" right="0.5" top="0.75" bottom="0.75" header="0.5" footer="0.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758" t="s">
        <v>0</v>
      </c>
    </row>
    <row r="2" spans="1:10" x14ac:dyDescent="0.25">
      <c r="A2" s="758" t="s">
        <v>16</v>
      </c>
    </row>
    <row r="3" spans="1:10" x14ac:dyDescent="0.25">
      <c r="A3" s="758" t="s">
        <v>17</v>
      </c>
      <c r="B3" s="2" t="str">
        <f>DADOS!C3</f>
        <v>30/07/2024</v>
      </c>
    </row>
    <row r="4" spans="1:10" x14ac:dyDescent="0.25">
      <c r="A4" s="758" t="s">
        <v>18</v>
      </c>
      <c r="B4" s="1430">
        <f>DADOS!C7</f>
        <v>0</v>
      </c>
      <c r="C4" s="1333"/>
      <c r="D4" s="1333"/>
      <c r="E4" s="1333"/>
      <c r="F4" s="1333"/>
      <c r="G4" s="758" t="s">
        <v>19</v>
      </c>
      <c r="H4" s="1431" t="str">
        <f>DADOS!C9</f>
        <v/>
      </c>
      <c r="I4" s="1333"/>
    </row>
    <row r="5" spans="1:10" x14ac:dyDescent="0.25">
      <c r="A5" s="758" t="s">
        <v>20</v>
      </c>
      <c r="B5" s="1432" t="str">
        <f>DADOS!C8</f>
        <v/>
      </c>
      <c r="C5" s="1430" t="s">
        <v>9</v>
      </c>
      <c r="D5" s="758" t="s">
        <v>21</v>
      </c>
      <c r="E5" s="1430">
        <f>DADOS!C13</f>
        <v>0</v>
      </c>
      <c r="F5" s="1430" t="s">
        <v>9</v>
      </c>
      <c r="G5" s="1430" t="s">
        <v>9</v>
      </c>
      <c r="H5" s="758" t="s">
        <v>22</v>
      </c>
      <c r="I5" s="758">
        <f>DADOS!C14</f>
        <v>0</v>
      </c>
    </row>
    <row r="7" spans="1:10" x14ac:dyDescent="0.25">
      <c r="A7" s="759" t="s">
        <v>23</v>
      </c>
      <c r="B7" s="760" t="s">
        <v>132</v>
      </c>
      <c r="C7" s="761" t="s">
        <v>133</v>
      </c>
      <c r="D7" s="762" t="s">
        <v>134</v>
      </c>
      <c r="E7" s="1433" t="s">
        <v>135</v>
      </c>
      <c r="F7" s="1434"/>
      <c r="G7" s="1435"/>
      <c r="H7" s="1436"/>
      <c r="I7" s="1437"/>
    </row>
    <row r="8" spans="1:10" x14ac:dyDescent="0.25">
      <c r="A8" s="763" t="s">
        <v>136</v>
      </c>
      <c r="B8" s="764">
        <v>3.43</v>
      </c>
      <c r="C8" s="765">
        <v>6.71</v>
      </c>
      <c r="D8" s="766">
        <v>4.93</v>
      </c>
      <c r="E8" s="1438" t="s">
        <v>137</v>
      </c>
      <c r="F8" s="1439"/>
      <c r="G8" s="1440"/>
      <c r="H8" s="1441"/>
      <c r="I8" s="1442"/>
      <c r="J8" s="767">
        <f t="shared" ref="J8:J13" si="0">D8/100</f>
        <v>4.9299999999999997E-2</v>
      </c>
    </row>
    <row r="9" spans="1:10" x14ac:dyDescent="0.25">
      <c r="A9" s="768" t="s">
        <v>138</v>
      </c>
      <c r="B9" s="769">
        <v>0.28000000000000003</v>
      </c>
      <c r="C9" s="770">
        <v>0.75</v>
      </c>
      <c r="D9" s="771">
        <v>0.49</v>
      </c>
      <c r="E9" s="1443" t="s">
        <v>139</v>
      </c>
      <c r="F9" s="1444"/>
      <c r="G9" s="1445"/>
      <c r="H9" s="1446"/>
      <c r="I9" s="1447"/>
      <c r="J9" s="772">
        <f t="shared" si="0"/>
        <v>4.8999999999999998E-3</v>
      </c>
    </row>
    <row r="10" spans="1:10" x14ac:dyDescent="0.25">
      <c r="A10" s="773" t="s">
        <v>140</v>
      </c>
      <c r="B10" s="774">
        <v>1</v>
      </c>
      <c r="C10" s="775">
        <v>1.74</v>
      </c>
      <c r="D10" s="776">
        <v>1.39</v>
      </c>
      <c r="E10" s="1448" t="s">
        <v>141</v>
      </c>
      <c r="F10" s="1449"/>
      <c r="G10" s="1450"/>
      <c r="H10" s="1451"/>
      <c r="I10" s="1452"/>
      <c r="J10" s="777">
        <f t="shared" si="0"/>
        <v>1.3899999999999999E-2</v>
      </c>
    </row>
    <row r="11" spans="1:10" x14ac:dyDescent="0.25">
      <c r="A11" s="778" t="s">
        <v>142</v>
      </c>
      <c r="B11" s="779">
        <v>0.94</v>
      </c>
      <c r="C11" s="780">
        <v>1.17</v>
      </c>
      <c r="D11" s="781">
        <v>0.99</v>
      </c>
      <c r="E11" s="1453" t="s">
        <v>143</v>
      </c>
      <c r="F11" s="1454"/>
      <c r="G11" s="1455"/>
      <c r="H11" s="1456"/>
      <c r="I11" s="1457"/>
      <c r="J11" s="782">
        <f t="shared" si="0"/>
        <v>9.8999999999999991E-3</v>
      </c>
    </row>
    <row r="12" spans="1:10" x14ac:dyDescent="0.25">
      <c r="A12" s="783" t="s">
        <v>144</v>
      </c>
      <c r="B12" s="784">
        <v>6.74</v>
      </c>
      <c r="C12" s="785">
        <v>9.4</v>
      </c>
      <c r="D12" s="786">
        <v>8.0399999999999991</v>
      </c>
      <c r="E12" s="1458" t="s">
        <v>145</v>
      </c>
      <c r="F12" s="1459"/>
      <c r="G12" s="1460"/>
      <c r="H12" s="1461"/>
      <c r="I12" s="1462"/>
      <c r="J12" s="787">
        <f t="shared" si="0"/>
        <v>8.0399999999999985E-2</v>
      </c>
    </row>
    <row r="13" spans="1:10" x14ac:dyDescent="0.25">
      <c r="A13" s="788" t="s">
        <v>146</v>
      </c>
      <c r="B13" s="789">
        <v>5.65</v>
      </c>
      <c r="C13" s="790">
        <v>10.65</v>
      </c>
      <c r="D13" s="791">
        <f>I15+I18+I19</f>
        <v>5.65</v>
      </c>
      <c r="E13" s="1463" t="s">
        <v>147</v>
      </c>
      <c r="F13" s="1464"/>
      <c r="G13" s="1465"/>
      <c r="H13" s="1466"/>
      <c r="I13" s="1467"/>
      <c r="J13" s="792">
        <f t="shared" si="0"/>
        <v>5.6500000000000002E-2</v>
      </c>
    </row>
    <row r="14" spans="1:10" x14ac:dyDescent="0.25">
      <c r="C14" s="793" t="s">
        <v>148</v>
      </c>
      <c r="D14" s="794">
        <f>ROUND(((((1+J8+J9+J10)*(1+J11)*(1+J12)/(1-J15-J18))-1)*100),2)</f>
        <v>23.52</v>
      </c>
    </row>
    <row r="15" spans="1:10" x14ac:dyDescent="0.25">
      <c r="F15" s="1468" t="s">
        <v>149</v>
      </c>
      <c r="G15" s="1469"/>
      <c r="H15" s="1470"/>
      <c r="I15" s="795">
        <v>3.65</v>
      </c>
      <c r="J15" s="796">
        <f>I15/100</f>
        <v>3.6499999999999998E-2</v>
      </c>
    </row>
    <row r="16" spans="1:10" x14ac:dyDescent="0.25">
      <c r="F16" s="1471" t="s">
        <v>150</v>
      </c>
      <c r="G16" s="1472"/>
      <c r="H16" s="1473"/>
      <c r="I16" s="797">
        <v>2</v>
      </c>
      <c r="J16" s="798">
        <f>I16/100</f>
        <v>0.02</v>
      </c>
    </row>
    <row r="17" spans="5:10" x14ac:dyDescent="0.25">
      <c r="F17" s="1474" t="s">
        <v>151</v>
      </c>
      <c r="G17" s="1475"/>
      <c r="H17" s="1476"/>
      <c r="I17" s="799">
        <v>100</v>
      </c>
    </row>
    <row r="18" spans="5:10" x14ac:dyDescent="0.25">
      <c r="F18" s="1477" t="s">
        <v>152</v>
      </c>
      <c r="G18" s="1478"/>
      <c r="H18" s="1479"/>
      <c r="I18" s="800">
        <f>((I17*I16)/100)</f>
        <v>2</v>
      </c>
      <c r="J18" s="801">
        <f>I18/100</f>
        <v>0.02</v>
      </c>
    </row>
    <row r="19" spans="5:10" x14ac:dyDescent="0.25">
      <c r="F19" s="1480" t="s">
        <v>153</v>
      </c>
      <c r="G19" s="1481"/>
      <c r="H19" s="1482"/>
      <c r="I19" s="802">
        <v>0</v>
      </c>
    </row>
    <row r="29" spans="5:10" x14ac:dyDescent="0.25">
      <c r="E29" s="1483">
        <f>DADOS!C11</f>
        <v>0</v>
      </c>
      <c r="F29" s="1483"/>
      <c r="G29" s="1483"/>
      <c r="H29" s="1483"/>
      <c r="I29" s="1483"/>
    </row>
    <row r="30" spans="5:10" x14ac:dyDescent="0.25">
      <c r="E30" s="1484">
        <f>DADOS!C12</f>
        <v>0</v>
      </c>
      <c r="F30" s="1333"/>
      <c r="G30" s="1333"/>
      <c r="H30" s="1333"/>
      <c r="I30" s="1333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803" t="s">
        <v>0</v>
      </c>
    </row>
    <row r="2" spans="1:10" x14ac:dyDescent="0.25">
      <c r="A2" s="803" t="s">
        <v>16</v>
      </c>
    </row>
    <row r="3" spans="1:10" x14ac:dyDescent="0.25">
      <c r="A3" s="803" t="s">
        <v>17</v>
      </c>
      <c r="B3" s="2" t="str">
        <f>DADOS!C3</f>
        <v>30/07/2024</v>
      </c>
    </row>
    <row r="4" spans="1:10" x14ac:dyDescent="0.25">
      <c r="A4" s="803" t="s">
        <v>18</v>
      </c>
      <c r="B4" s="1485">
        <f>DADOS!C7</f>
        <v>0</v>
      </c>
      <c r="C4" s="1333"/>
      <c r="D4" s="1333"/>
      <c r="E4" s="1333"/>
      <c r="F4" s="1333"/>
      <c r="G4" s="803" t="s">
        <v>19</v>
      </c>
      <c r="H4" s="1486" t="str">
        <f>DADOS!C9</f>
        <v/>
      </c>
      <c r="I4" s="1333"/>
    </row>
    <row r="5" spans="1:10" x14ac:dyDescent="0.25">
      <c r="A5" s="803" t="s">
        <v>20</v>
      </c>
      <c r="B5" s="1487" t="str">
        <f>DADOS!C8</f>
        <v/>
      </c>
      <c r="C5" s="1485" t="s">
        <v>9</v>
      </c>
      <c r="D5" s="803" t="s">
        <v>21</v>
      </c>
      <c r="E5" s="1485">
        <f>DADOS!C13</f>
        <v>0</v>
      </c>
      <c r="F5" s="1485" t="s">
        <v>9</v>
      </c>
      <c r="G5" s="1485" t="s">
        <v>9</v>
      </c>
      <c r="H5" s="803" t="s">
        <v>22</v>
      </c>
      <c r="I5" s="803">
        <f>DADOS!C14</f>
        <v>0</v>
      </c>
    </row>
    <row r="7" spans="1:10" x14ac:dyDescent="0.25">
      <c r="A7" s="804" t="s">
        <v>23</v>
      </c>
      <c r="B7" s="805" t="s">
        <v>132</v>
      </c>
      <c r="C7" s="806" t="s">
        <v>133</v>
      </c>
      <c r="D7" s="807" t="s">
        <v>134</v>
      </c>
      <c r="E7" s="1488" t="s">
        <v>135</v>
      </c>
      <c r="F7" s="1489"/>
      <c r="G7" s="1490"/>
      <c r="H7" s="1491"/>
      <c r="I7" s="1492"/>
    </row>
    <row r="8" spans="1:10" x14ac:dyDescent="0.25">
      <c r="A8" s="808" t="s">
        <v>136</v>
      </c>
      <c r="B8" s="809">
        <v>1.5</v>
      </c>
      <c r="C8" s="810">
        <v>4.49</v>
      </c>
      <c r="D8" s="811">
        <v>0</v>
      </c>
      <c r="E8" s="1493" t="s">
        <v>137</v>
      </c>
      <c r="F8" s="1494"/>
      <c r="G8" s="1495"/>
      <c r="H8" s="1496"/>
      <c r="I8" s="1497"/>
      <c r="J8" s="812">
        <f t="shared" ref="J8:J13" si="0">D8/100</f>
        <v>0</v>
      </c>
    </row>
    <row r="9" spans="1:10" x14ac:dyDescent="0.25">
      <c r="A9" s="813" t="s">
        <v>138</v>
      </c>
      <c r="B9" s="814">
        <v>0.3</v>
      </c>
      <c r="C9" s="815">
        <v>0.82</v>
      </c>
      <c r="D9" s="816">
        <v>0</v>
      </c>
      <c r="E9" s="1498" t="s">
        <v>139</v>
      </c>
      <c r="F9" s="1499"/>
      <c r="G9" s="1500"/>
      <c r="H9" s="1501"/>
      <c r="I9" s="1502"/>
      <c r="J9" s="817">
        <f t="shared" si="0"/>
        <v>0</v>
      </c>
    </row>
    <row r="10" spans="1:10" x14ac:dyDescent="0.25">
      <c r="A10" s="818" t="s">
        <v>140</v>
      </c>
      <c r="B10" s="819">
        <v>0.56000000000000005</v>
      </c>
      <c r="C10" s="820">
        <v>0.89</v>
      </c>
      <c r="D10" s="821">
        <v>0</v>
      </c>
      <c r="E10" s="1503" t="s">
        <v>141</v>
      </c>
      <c r="F10" s="1504"/>
      <c r="G10" s="1505"/>
      <c r="H10" s="1506"/>
      <c r="I10" s="1507"/>
      <c r="J10" s="822">
        <f t="shared" si="0"/>
        <v>0</v>
      </c>
    </row>
    <row r="11" spans="1:10" x14ac:dyDescent="0.25">
      <c r="A11" s="823" t="s">
        <v>142</v>
      </c>
      <c r="B11" s="824">
        <v>0.85</v>
      </c>
      <c r="C11" s="825">
        <v>1.1100000000000001</v>
      </c>
      <c r="D11" s="826">
        <v>0</v>
      </c>
      <c r="E11" s="1508" t="s">
        <v>143</v>
      </c>
      <c r="F11" s="1509"/>
      <c r="G11" s="1510"/>
      <c r="H11" s="1511"/>
      <c r="I11" s="1512"/>
      <c r="J11" s="827">
        <f t="shared" si="0"/>
        <v>0</v>
      </c>
    </row>
    <row r="12" spans="1:10" x14ac:dyDescent="0.25">
      <c r="A12" s="828" t="s">
        <v>144</v>
      </c>
      <c r="B12" s="829">
        <v>3.5</v>
      </c>
      <c r="C12" s="830">
        <v>6.22</v>
      </c>
      <c r="D12" s="831">
        <v>0</v>
      </c>
      <c r="E12" s="1513" t="s">
        <v>145</v>
      </c>
      <c r="F12" s="1514"/>
      <c r="G12" s="1515"/>
      <c r="H12" s="1516"/>
      <c r="I12" s="1517"/>
      <c r="J12" s="832">
        <f t="shared" si="0"/>
        <v>0</v>
      </c>
    </row>
    <row r="13" spans="1:10" x14ac:dyDescent="0.25">
      <c r="A13" s="833" t="s">
        <v>146</v>
      </c>
      <c r="B13" s="834">
        <v>5.65</v>
      </c>
      <c r="C13" s="835">
        <v>10.65</v>
      </c>
      <c r="D13" s="836">
        <f>I15+I16</f>
        <v>3.65</v>
      </c>
      <c r="E13" s="1518" t="s">
        <v>147</v>
      </c>
      <c r="F13" s="1519"/>
      <c r="G13" s="1520"/>
      <c r="H13" s="1521"/>
      <c r="I13" s="1522"/>
      <c r="J13" s="837">
        <f t="shared" si="0"/>
        <v>3.6499999999999998E-2</v>
      </c>
    </row>
    <row r="14" spans="1:10" x14ac:dyDescent="0.25">
      <c r="C14" s="838" t="s">
        <v>148</v>
      </c>
      <c r="D14" s="839">
        <f>ROUND(((((1+J8+J9+J10)*(1+J11)*(1+J12)/(1-J13))-1)*100),2)</f>
        <v>3.79</v>
      </c>
    </row>
    <row r="15" spans="1:10" x14ac:dyDescent="0.25">
      <c r="F15" s="1523" t="s">
        <v>149</v>
      </c>
      <c r="G15" s="1524"/>
      <c r="H15" s="1525"/>
      <c r="I15" s="840">
        <v>3.65</v>
      </c>
      <c r="J15" s="841">
        <f>I15/100</f>
        <v>3.6499999999999998E-2</v>
      </c>
    </row>
    <row r="16" spans="1:10" x14ac:dyDescent="0.25">
      <c r="F16" s="1526" t="s">
        <v>153</v>
      </c>
      <c r="G16" s="1527"/>
      <c r="H16" s="1528"/>
      <c r="I16" s="842">
        <v>0</v>
      </c>
    </row>
    <row r="26" spans="5:9" x14ac:dyDescent="0.25">
      <c r="E26" s="1529">
        <f>DADOS!C11</f>
        <v>0</v>
      </c>
      <c r="F26" s="1529"/>
      <c r="G26" s="1529"/>
      <c r="H26" s="1529"/>
      <c r="I26" s="1529"/>
    </row>
    <row r="27" spans="5:9" x14ac:dyDescent="0.25">
      <c r="E27" s="1530">
        <f>DADOS!C12</f>
        <v>0</v>
      </c>
      <c r="F27" s="1333"/>
      <c r="G27" s="1333"/>
      <c r="H27" s="1333"/>
      <c r="I27" s="1333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843" t="s">
        <v>0</v>
      </c>
    </row>
    <row r="2" spans="1:9" x14ac:dyDescent="0.25">
      <c r="A2" s="843" t="s">
        <v>16</v>
      </c>
    </row>
    <row r="3" spans="1:9" x14ac:dyDescent="0.25">
      <c r="A3" s="843" t="s">
        <v>17</v>
      </c>
      <c r="B3" s="2" t="str">
        <f>DADOS!C3</f>
        <v>30/07/2024</v>
      </c>
    </row>
    <row r="4" spans="1:9" x14ac:dyDescent="0.25">
      <c r="A4" s="843" t="s">
        <v>18</v>
      </c>
      <c r="B4" s="1531">
        <f>DADOS!C7</f>
        <v>0</v>
      </c>
      <c r="C4" s="1333"/>
      <c r="D4" s="1333"/>
      <c r="E4" s="1333"/>
      <c r="F4" s="1333"/>
      <c r="G4" s="843" t="s">
        <v>19</v>
      </c>
      <c r="H4" s="1532" t="str">
        <f>DADOS!C9</f>
        <v/>
      </c>
      <c r="I4" s="1333"/>
    </row>
    <row r="5" spans="1:9" x14ac:dyDescent="0.25">
      <c r="A5" s="843" t="s">
        <v>20</v>
      </c>
      <c r="B5" s="1533" t="str">
        <f>DADOS!C8</f>
        <v/>
      </c>
      <c r="C5" s="1531" t="s">
        <v>9</v>
      </c>
      <c r="D5" s="843" t="s">
        <v>21</v>
      </c>
      <c r="E5" s="1531">
        <f>DADOS!C13</f>
        <v>0</v>
      </c>
      <c r="F5" s="1531" t="s">
        <v>9</v>
      </c>
      <c r="G5" s="1531" t="s">
        <v>9</v>
      </c>
      <c r="H5" s="843" t="s">
        <v>22</v>
      </c>
      <c r="I5" s="843">
        <f>DADOS!C14</f>
        <v>0</v>
      </c>
    </row>
    <row r="8" spans="1:9" x14ac:dyDescent="0.25">
      <c r="A8" s="844" t="s">
        <v>154</v>
      </c>
      <c r="B8" s="845">
        <v>1.1428</v>
      </c>
      <c r="C8" s="1534" t="s">
        <v>155</v>
      </c>
      <c r="D8" s="1535"/>
      <c r="E8" s="1536"/>
      <c r="F8" s="1537"/>
      <c r="G8" s="1538"/>
      <c r="H8" s="1539"/>
      <c r="I8" s="1540"/>
    </row>
    <row r="9" spans="1:9" x14ac:dyDescent="0.25">
      <c r="A9" s="846" t="s">
        <v>156</v>
      </c>
      <c r="B9" s="847">
        <v>0.2</v>
      </c>
      <c r="C9" s="1541" t="s">
        <v>157</v>
      </c>
      <c r="D9" s="1542"/>
      <c r="E9" s="1543"/>
      <c r="F9" s="1544"/>
      <c r="G9" s="1545"/>
      <c r="H9" s="1546"/>
      <c r="I9" s="1547"/>
    </row>
    <row r="10" spans="1:9" x14ac:dyDescent="0.25">
      <c r="A10" s="848" t="s">
        <v>158</v>
      </c>
      <c r="B10" s="849">
        <v>0.12</v>
      </c>
      <c r="C10" s="1548" t="s">
        <v>159</v>
      </c>
      <c r="D10" s="1549"/>
      <c r="E10" s="1550"/>
      <c r="F10" s="1551"/>
      <c r="G10" s="1552"/>
      <c r="H10" s="1553"/>
      <c r="I10" s="1554"/>
    </row>
    <row r="11" spans="1:9" x14ac:dyDescent="0.25">
      <c r="A11" s="850" t="s">
        <v>160</v>
      </c>
      <c r="B11" s="851">
        <v>0</v>
      </c>
      <c r="C11" s="1555" t="s">
        <v>161</v>
      </c>
      <c r="D11" s="1556"/>
      <c r="E11" s="1557"/>
      <c r="F11" s="1558"/>
      <c r="G11" s="1559"/>
      <c r="H11" s="1560"/>
      <c r="I11" s="1561"/>
    </row>
    <row r="12" spans="1:9" x14ac:dyDescent="0.25">
      <c r="A12" s="852" t="s">
        <v>162</v>
      </c>
      <c r="B12" s="853">
        <f>(((1+B8+B9)*(1+B10))/(1-B11))</f>
        <v>2.6239360000000009</v>
      </c>
      <c r="C12" s="1333" t="s">
        <v>163</v>
      </c>
      <c r="D12" s="1333"/>
      <c r="E12" s="1333"/>
      <c r="F12" s="1333"/>
      <c r="G12" s="1333"/>
      <c r="H12" s="1333"/>
      <c r="I12" s="1333"/>
    </row>
    <row r="13" spans="1:9" x14ac:dyDescent="0.25">
      <c r="A13" s="854" t="s">
        <v>164</v>
      </c>
      <c r="B13" s="855">
        <f>((1+B10)/(1-B11))</f>
        <v>1.1200000000000001</v>
      </c>
      <c r="C13" s="1333" t="s">
        <v>165</v>
      </c>
      <c r="D13" s="1333"/>
      <c r="E13" s="1333"/>
      <c r="F13" s="1333"/>
      <c r="G13" s="1333"/>
      <c r="H13" s="1333"/>
      <c r="I13" s="1333"/>
    </row>
    <row r="23" spans="5:9" x14ac:dyDescent="0.25">
      <c r="E23" s="1562">
        <f>DADOS!C11</f>
        <v>0</v>
      </c>
      <c r="F23" s="1562"/>
      <c r="G23" s="1562"/>
      <c r="H23" s="1562"/>
      <c r="I23" s="1562"/>
    </row>
    <row r="24" spans="5:9" x14ac:dyDescent="0.25">
      <c r="E24" s="1563">
        <f>DADOS!C12</f>
        <v>0</v>
      </c>
      <c r="F24" s="1333"/>
      <c r="G24" s="1333"/>
      <c r="H24" s="1333"/>
      <c r="I24" s="1333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70"/>
  <sheetViews>
    <sheetView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10" width="10" customWidth="1"/>
  </cols>
  <sheetData>
    <row r="1" spans="1:11" x14ac:dyDescent="0.25">
      <c r="A1" s="856" t="s">
        <v>0</v>
      </c>
    </row>
    <row r="2" spans="1:11" x14ac:dyDescent="0.25">
      <c r="A2" s="856" t="s">
        <v>16</v>
      </c>
    </row>
    <row r="3" spans="1:11" x14ac:dyDescent="0.25">
      <c r="A3" s="856" t="s">
        <v>17</v>
      </c>
      <c r="B3" s="2" t="str">
        <f>DADOS!C3</f>
        <v>30/07/2024</v>
      </c>
    </row>
    <row r="4" spans="1:11" x14ac:dyDescent="0.25">
      <c r="A4" s="856" t="s">
        <v>18</v>
      </c>
      <c r="B4" s="1564">
        <f>DADOS!C7</f>
        <v>0</v>
      </c>
      <c r="C4" s="1333"/>
      <c r="D4" s="1333"/>
      <c r="E4" s="1333"/>
      <c r="F4" s="1333"/>
      <c r="G4" s="856" t="s">
        <v>19</v>
      </c>
      <c r="H4" s="1565" t="str">
        <f>DADOS!C9</f>
        <v/>
      </c>
      <c r="I4" s="1333"/>
    </row>
    <row r="5" spans="1:11" x14ac:dyDescent="0.25">
      <c r="A5" s="856" t="s">
        <v>20</v>
      </c>
      <c r="B5" s="1566" t="str">
        <f>DADOS!C8</f>
        <v/>
      </c>
      <c r="C5" s="1564" t="s">
        <v>9</v>
      </c>
      <c r="D5" s="856" t="s">
        <v>21</v>
      </c>
      <c r="E5" s="1564">
        <f>DADOS!C13</f>
        <v>0</v>
      </c>
      <c r="F5" s="1564" t="s">
        <v>9</v>
      </c>
      <c r="G5" s="1564" t="s">
        <v>9</v>
      </c>
      <c r="H5" s="856" t="s">
        <v>22</v>
      </c>
      <c r="I5" s="856">
        <f>DADOS!C14</f>
        <v>0</v>
      </c>
    </row>
    <row r="7" spans="1:11" x14ac:dyDescent="0.25">
      <c r="A7" s="857" t="s">
        <v>23</v>
      </c>
      <c r="B7" s="857" t="s">
        <v>24</v>
      </c>
      <c r="C7" s="857" t="s">
        <v>25</v>
      </c>
      <c r="D7" s="857" t="s">
        <v>26</v>
      </c>
      <c r="E7" s="857" t="s">
        <v>32</v>
      </c>
      <c r="F7" s="857" t="s">
        <v>166</v>
      </c>
      <c r="G7" s="857" t="s">
        <v>167</v>
      </c>
      <c r="H7" s="857" t="s">
        <v>168</v>
      </c>
      <c r="I7" s="857" t="s">
        <v>169</v>
      </c>
      <c r="J7" s="857" t="s">
        <v>33</v>
      </c>
    </row>
    <row r="8" spans="1:11" x14ac:dyDescent="0.25">
      <c r="A8" s="858" t="s">
        <v>34</v>
      </c>
      <c r="B8" s="1567" t="s">
        <v>35</v>
      </c>
      <c r="C8" s="1568"/>
      <c r="D8" s="1569"/>
      <c r="E8" s="1570"/>
      <c r="F8" s="1571"/>
      <c r="G8" s="1572"/>
      <c r="H8" s="859">
        <f>SUM(H9:H12)</f>
        <v>0</v>
      </c>
      <c r="I8" s="860">
        <f>SUM(I9:I12)</f>
        <v>0</v>
      </c>
      <c r="J8" s="861">
        <f>SUM(J9:J12)</f>
        <v>0</v>
      </c>
      <c r="K8" s="862" t="s">
        <v>36</v>
      </c>
    </row>
    <row r="9" spans="1:11" ht="22.5" x14ac:dyDescent="0.25">
      <c r="A9" s="863" t="s">
        <v>37</v>
      </c>
      <c r="B9" s="864" t="s">
        <v>38</v>
      </c>
      <c r="C9" s="865" t="s">
        <v>39</v>
      </c>
      <c r="D9" s="866">
        <v>60</v>
      </c>
      <c r="E9" s="867">
        <f>Orçamento!J9</f>
        <v>0</v>
      </c>
      <c r="F9" s="868"/>
      <c r="G9" s="869">
        <f>E9-F9</f>
        <v>0</v>
      </c>
      <c r="H9" s="870">
        <f>F9*D9</f>
        <v>0</v>
      </c>
      <c r="I9" s="871">
        <f>G9*D9</f>
        <v>0</v>
      </c>
      <c r="J9" s="872">
        <f>Orçamento!K9</f>
        <v>0</v>
      </c>
    </row>
    <row r="10" spans="1:11" ht="22.5" x14ac:dyDescent="0.25">
      <c r="A10" s="873" t="s">
        <v>40</v>
      </c>
      <c r="B10" s="874" t="s">
        <v>41</v>
      </c>
      <c r="C10" s="875" t="s">
        <v>39</v>
      </c>
      <c r="D10" s="876">
        <v>120</v>
      </c>
      <c r="E10" s="877">
        <f>Orçamento!J10</f>
        <v>0</v>
      </c>
      <c r="F10" s="878"/>
      <c r="G10" s="879">
        <f>E10-F10</f>
        <v>0</v>
      </c>
      <c r="H10" s="880">
        <f>F10*D10</f>
        <v>0</v>
      </c>
      <c r="I10" s="881">
        <f>G10*D10</f>
        <v>0</v>
      </c>
      <c r="J10" s="882">
        <f>Orçamento!K10</f>
        <v>0</v>
      </c>
    </row>
    <row r="11" spans="1:11" ht="22.5" x14ac:dyDescent="0.25">
      <c r="A11" s="883" t="s">
        <v>42</v>
      </c>
      <c r="B11" s="884" t="s">
        <v>43</v>
      </c>
      <c r="C11" s="885" t="s">
        <v>39</v>
      </c>
      <c r="D11" s="886">
        <v>120</v>
      </c>
      <c r="E11" s="887">
        <f>Orçamento!J11</f>
        <v>0</v>
      </c>
      <c r="F11" s="888"/>
      <c r="G11" s="889">
        <f>E11-F11</f>
        <v>0</v>
      </c>
      <c r="H11" s="890">
        <f>F11*D11</f>
        <v>0</v>
      </c>
      <c r="I11" s="891">
        <f>G11*D11</f>
        <v>0</v>
      </c>
      <c r="J11" s="892">
        <f>Orçamento!K11</f>
        <v>0</v>
      </c>
    </row>
    <row r="12" spans="1:11" ht="22.5" x14ac:dyDescent="0.25">
      <c r="A12" s="893" t="s">
        <v>44</v>
      </c>
      <c r="B12" s="894" t="s">
        <v>45</v>
      </c>
      <c r="C12" s="895" t="s">
        <v>46</v>
      </c>
      <c r="D12" s="896">
        <v>0.5</v>
      </c>
      <c r="E12" s="897">
        <f>Orçamento!J12</f>
        <v>0</v>
      </c>
      <c r="F12" s="898"/>
      <c r="G12" s="899">
        <f>E12-F12</f>
        <v>0</v>
      </c>
      <c r="H12" s="900">
        <f>F12*D12</f>
        <v>0</v>
      </c>
      <c r="I12" s="901">
        <f>G12*D12</f>
        <v>0</v>
      </c>
      <c r="J12" s="902">
        <f>Orçamento!K12</f>
        <v>0</v>
      </c>
    </row>
    <row r="13" spans="1:11" x14ac:dyDescent="0.25">
      <c r="A13" s="903" t="s">
        <v>47</v>
      </c>
      <c r="B13" s="1573" t="s">
        <v>48</v>
      </c>
      <c r="C13" s="1574"/>
      <c r="D13" s="1575"/>
      <c r="E13" s="1576"/>
      <c r="F13" s="1577"/>
      <c r="G13" s="1578"/>
      <c r="H13" s="904">
        <f>SUM(H14:H21)</f>
        <v>0</v>
      </c>
      <c r="I13" s="905">
        <f>SUM(I14:I21)</f>
        <v>0</v>
      </c>
      <c r="J13" s="906">
        <f>SUM(J14:J21)</f>
        <v>0</v>
      </c>
      <c r="K13" s="907" t="s">
        <v>36</v>
      </c>
    </row>
    <row r="14" spans="1:11" ht="22.5" x14ac:dyDescent="0.25">
      <c r="A14" s="908" t="s">
        <v>49</v>
      </c>
      <c r="B14" s="909" t="s">
        <v>50</v>
      </c>
      <c r="C14" s="910" t="s">
        <v>39</v>
      </c>
      <c r="D14" s="911">
        <v>16</v>
      </c>
      <c r="E14" s="912">
        <f>Orçamento!J14</f>
        <v>0</v>
      </c>
      <c r="F14" s="913"/>
      <c r="G14" s="914">
        <f t="shared" ref="G14:G21" si="0">E14-F14</f>
        <v>0</v>
      </c>
      <c r="H14" s="915">
        <f t="shared" ref="H14:H21" si="1">F14*D14</f>
        <v>0</v>
      </c>
      <c r="I14" s="916">
        <f t="shared" ref="I14:I21" si="2">G14*D14</f>
        <v>0</v>
      </c>
      <c r="J14" s="917">
        <f>Orçamento!K14</f>
        <v>0</v>
      </c>
    </row>
    <row r="15" spans="1:11" ht="22.5" x14ac:dyDescent="0.25">
      <c r="A15" s="918" t="s">
        <v>51</v>
      </c>
      <c r="B15" s="919" t="s">
        <v>52</v>
      </c>
      <c r="C15" s="920" t="s">
        <v>39</v>
      </c>
      <c r="D15" s="921">
        <v>16</v>
      </c>
      <c r="E15" s="922">
        <f>Orçamento!J15</f>
        <v>0</v>
      </c>
      <c r="F15" s="923"/>
      <c r="G15" s="924">
        <f t="shared" si="0"/>
        <v>0</v>
      </c>
      <c r="H15" s="925">
        <f t="shared" si="1"/>
        <v>0</v>
      </c>
      <c r="I15" s="926">
        <f t="shared" si="2"/>
        <v>0</v>
      </c>
      <c r="J15" s="927">
        <f>Orçamento!K15</f>
        <v>0</v>
      </c>
    </row>
    <row r="16" spans="1:11" ht="22.5" x14ac:dyDescent="0.25">
      <c r="A16" s="928" t="s">
        <v>53</v>
      </c>
      <c r="B16" s="929" t="s">
        <v>54</v>
      </c>
      <c r="C16" s="930" t="s">
        <v>55</v>
      </c>
      <c r="D16" s="931">
        <v>1</v>
      </c>
      <c r="E16" s="932">
        <f>Orçamento!J16</f>
        <v>0</v>
      </c>
      <c r="F16" s="933"/>
      <c r="G16" s="934">
        <f t="shared" si="0"/>
        <v>0</v>
      </c>
      <c r="H16" s="935">
        <f t="shared" si="1"/>
        <v>0</v>
      </c>
      <c r="I16" s="936">
        <f t="shared" si="2"/>
        <v>0</v>
      </c>
      <c r="J16" s="937">
        <f>Orçamento!K16</f>
        <v>0</v>
      </c>
    </row>
    <row r="17" spans="1:11" x14ac:dyDescent="0.25">
      <c r="A17" s="938" t="s">
        <v>56</v>
      </c>
      <c r="B17" s="939" t="s">
        <v>57</v>
      </c>
      <c r="C17" s="940" t="s">
        <v>58</v>
      </c>
      <c r="D17" s="941">
        <v>30</v>
      </c>
      <c r="E17" s="942">
        <f>Orçamento!J17</f>
        <v>0</v>
      </c>
      <c r="F17" s="943"/>
      <c r="G17" s="944">
        <f t="shared" si="0"/>
        <v>0</v>
      </c>
      <c r="H17" s="945">
        <f t="shared" si="1"/>
        <v>0</v>
      </c>
      <c r="I17" s="946">
        <f t="shared" si="2"/>
        <v>0</v>
      </c>
      <c r="J17" s="947">
        <f>Orçamento!K17</f>
        <v>0</v>
      </c>
    </row>
    <row r="18" spans="1:11" ht="22.5" x14ac:dyDescent="0.25">
      <c r="A18" s="948" t="s">
        <v>59</v>
      </c>
      <c r="B18" s="949" t="s">
        <v>41</v>
      </c>
      <c r="C18" s="950" t="s">
        <v>39</v>
      </c>
      <c r="D18" s="951">
        <v>30</v>
      </c>
      <c r="E18" s="952">
        <f>Orçamento!J18</f>
        <v>0</v>
      </c>
      <c r="F18" s="953"/>
      <c r="G18" s="954">
        <f t="shared" si="0"/>
        <v>0</v>
      </c>
      <c r="H18" s="955">
        <f t="shared" si="1"/>
        <v>0</v>
      </c>
      <c r="I18" s="956">
        <f t="shared" si="2"/>
        <v>0</v>
      </c>
      <c r="J18" s="957">
        <f>Orçamento!K18</f>
        <v>0</v>
      </c>
    </row>
    <row r="19" spans="1:11" ht="22.5" x14ac:dyDescent="0.25">
      <c r="A19" s="958" t="s">
        <v>60</v>
      </c>
      <c r="B19" s="959" t="s">
        <v>61</v>
      </c>
      <c r="C19" s="960" t="s">
        <v>39</v>
      </c>
      <c r="D19" s="961">
        <v>40</v>
      </c>
      <c r="E19" s="962">
        <f>Orçamento!J19</f>
        <v>0</v>
      </c>
      <c r="F19" s="963"/>
      <c r="G19" s="964">
        <f t="shared" si="0"/>
        <v>0</v>
      </c>
      <c r="H19" s="965">
        <f t="shared" si="1"/>
        <v>0</v>
      </c>
      <c r="I19" s="966">
        <f t="shared" si="2"/>
        <v>0</v>
      </c>
      <c r="J19" s="967">
        <f>Orçamento!K19</f>
        <v>0</v>
      </c>
    </row>
    <row r="20" spans="1:11" ht="22.5" x14ac:dyDescent="0.25">
      <c r="A20" s="968" t="s">
        <v>62</v>
      </c>
      <c r="B20" s="969" t="s">
        <v>43</v>
      </c>
      <c r="C20" s="970" t="s">
        <v>39</v>
      </c>
      <c r="D20" s="971">
        <v>40</v>
      </c>
      <c r="E20" s="972">
        <f>Orçamento!J20</f>
        <v>0</v>
      </c>
      <c r="F20" s="973"/>
      <c r="G20" s="974">
        <f t="shared" si="0"/>
        <v>0</v>
      </c>
      <c r="H20" s="975">
        <f t="shared" si="1"/>
        <v>0</v>
      </c>
      <c r="I20" s="976">
        <f t="shared" si="2"/>
        <v>0</v>
      </c>
      <c r="J20" s="977">
        <f>Orçamento!K20</f>
        <v>0</v>
      </c>
    </row>
    <row r="21" spans="1:11" ht="22.5" x14ac:dyDescent="0.25">
      <c r="A21" s="978" t="s">
        <v>63</v>
      </c>
      <c r="B21" s="979" t="s">
        <v>45</v>
      </c>
      <c r="C21" s="980" t="s">
        <v>46</v>
      </c>
      <c r="D21" s="981">
        <v>1</v>
      </c>
      <c r="E21" s="982">
        <f>Orçamento!J21</f>
        <v>0</v>
      </c>
      <c r="F21" s="983"/>
      <c r="G21" s="984">
        <f t="shared" si="0"/>
        <v>0</v>
      </c>
      <c r="H21" s="985">
        <f t="shared" si="1"/>
        <v>0</v>
      </c>
      <c r="I21" s="986">
        <f t="shared" si="2"/>
        <v>0</v>
      </c>
      <c r="J21" s="987">
        <f>Orçamento!K21</f>
        <v>0</v>
      </c>
    </row>
    <row r="22" spans="1:11" x14ac:dyDescent="0.25">
      <c r="A22" s="988" t="s">
        <v>64</v>
      </c>
      <c r="B22" s="1579" t="s">
        <v>65</v>
      </c>
      <c r="C22" s="1580"/>
      <c r="D22" s="1581"/>
      <c r="E22" s="1582"/>
      <c r="F22" s="1583"/>
      <c r="G22" s="1584"/>
      <c r="H22" s="989">
        <f>SUM(H23:H27)</f>
        <v>0</v>
      </c>
      <c r="I22" s="990">
        <f>SUM(I23:I27)</f>
        <v>0</v>
      </c>
      <c r="J22" s="991">
        <f>SUM(J23:J27)</f>
        <v>0</v>
      </c>
      <c r="K22" s="992" t="s">
        <v>36</v>
      </c>
    </row>
    <row r="23" spans="1:11" ht="22.5" x14ac:dyDescent="0.25">
      <c r="A23" s="993" t="s">
        <v>66</v>
      </c>
      <c r="B23" s="994" t="s">
        <v>38</v>
      </c>
      <c r="C23" s="995" t="s">
        <v>39</v>
      </c>
      <c r="D23" s="996">
        <v>120</v>
      </c>
      <c r="E23" s="997">
        <f>Orçamento!J23</f>
        <v>0</v>
      </c>
      <c r="F23" s="998"/>
      <c r="G23" s="999">
        <f>E23-F23</f>
        <v>0</v>
      </c>
      <c r="H23" s="1000">
        <f>F23*D23</f>
        <v>0</v>
      </c>
      <c r="I23" s="1001">
        <f>G23*D23</f>
        <v>0</v>
      </c>
      <c r="J23" s="1002">
        <f>Orçamento!K23</f>
        <v>0</v>
      </c>
    </row>
    <row r="24" spans="1:11" ht="22.5" x14ac:dyDescent="0.25">
      <c r="A24" s="1003" t="s">
        <v>67</v>
      </c>
      <c r="B24" s="1004" t="s">
        <v>41</v>
      </c>
      <c r="C24" s="1005" t="s">
        <v>39</v>
      </c>
      <c r="D24" s="1006">
        <v>300</v>
      </c>
      <c r="E24" s="1007">
        <f>Orçamento!J24</f>
        <v>0</v>
      </c>
      <c r="F24" s="1008"/>
      <c r="G24" s="1009">
        <f>E24-F24</f>
        <v>0</v>
      </c>
      <c r="H24" s="1010">
        <f>F24*D24</f>
        <v>0</v>
      </c>
      <c r="I24" s="1011">
        <f>G24*D24</f>
        <v>0</v>
      </c>
      <c r="J24" s="1012">
        <f>Orçamento!K24</f>
        <v>0</v>
      </c>
    </row>
    <row r="25" spans="1:11" ht="22.5" x14ac:dyDescent="0.25">
      <c r="A25" s="1013" t="s">
        <v>68</v>
      </c>
      <c r="B25" s="1014" t="s">
        <v>43</v>
      </c>
      <c r="C25" s="1015" t="s">
        <v>39</v>
      </c>
      <c r="D25" s="1016">
        <v>300</v>
      </c>
      <c r="E25" s="1017">
        <f>Orçamento!J25</f>
        <v>0</v>
      </c>
      <c r="F25" s="1018"/>
      <c r="G25" s="1019">
        <f>E25-F25</f>
        <v>0</v>
      </c>
      <c r="H25" s="1020">
        <f>F25*D25</f>
        <v>0</v>
      </c>
      <c r="I25" s="1021">
        <f>G25*D25</f>
        <v>0</v>
      </c>
      <c r="J25" s="1022">
        <f>Orçamento!K25</f>
        <v>0</v>
      </c>
    </row>
    <row r="26" spans="1:11" ht="22.5" x14ac:dyDescent="0.25">
      <c r="A26" s="1023" t="s">
        <v>69</v>
      </c>
      <c r="B26" s="1024" t="s">
        <v>45</v>
      </c>
      <c r="C26" s="1025" t="s">
        <v>46</v>
      </c>
      <c r="D26" s="1026">
        <v>2</v>
      </c>
      <c r="E26" s="1027">
        <f>Orçamento!J26</f>
        <v>0</v>
      </c>
      <c r="F26" s="1028"/>
      <c r="G26" s="1029">
        <f>E26-F26</f>
        <v>0</v>
      </c>
      <c r="H26" s="1030">
        <f>F26*D26</f>
        <v>0</v>
      </c>
      <c r="I26" s="1031">
        <f>G26*D26</f>
        <v>0</v>
      </c>
      <c r="J26" s="1032">
        <f>Orçamento!K26</f>
        <v>0</v>
      </c>
    </row>
    <row r="27" spans="1:11" ht="22.5" x14ac:dyDescent="0.25">
      <c r="A27" s="1033" t="s">
        <v>70</v>
      </c>
      <c r="B27" s="1034" t="s">
        <v>61</v>
      </c>
      <c r="C27" s="1035" t="s">
        <v>39</v>
      </c>
      <c r="D27" s="1036">
        <v>120</v>
      </c>
      <c r="E27" s="1037">
        <f>Orçamento!J27</f>
        <v>0</v>
      </c>
      <c r="F27" s="1038"/>
      <c r="G27" s="1039">
        <f>E27-F27</f>
        <v>0</v>
      </c>
      <c r="H27" s="1040">
        <f>F27*D27</f>
        <v>0</v>
      </c>
      <c r="I27" s="1041">
        <f>G27*D27</f>
        <v>0</v>
      </c>
      <c r="J27" s="1042">
        <f>Orçamento!K27</f>
        <v>0</v>
      </c>
    </row>
    <row r="28" spans="1:11" x14ac:dyDescent="0.25">
      <c r="A28" s="1043" t="s">
        <v>71</v>
      </c>
      <c r="B28" s="1585" t="s">
        <v>72</v>
      </c>
      <c r="C28" s="1586"/>
      <c r="D28" s="1587"/>
      <c r="E28" s="1588"/>
      <c r="F28" s="1589"/>
      <c r="G28" s="1590"/>
      <c r="H28" s="1044">
        <f>SUM(H29:H33)</f>
        <v>0</v>
      </c>
      <c r="I28" s="1045">
        <f>SUM(I29:I33)</f>
        <v>0</v>
      </c>
      <c r="J28" s="1046">
        <f>SUM(J29:J33)</f>
        <v>0</v>
      </c>
      <c r="K28" s="1047" t="s">
        <v>36</v>
      </c>
    </row>
    <row r="29" spans="1:11" ht="22.5" x14ac:dyDescent="0.25">
      <c r="A29" s="1048" t="s">
        <v>73</v>
      </c>
      <c r="B29" s="1049" t="s">
        <v>38</v>
      </c>
      <c r="C29" s="1050" t="s">
        <v>39</v>
      </c>
      <c r="D29" s="1051">
        <v>80</v>
      </c>
      <c r="E29" s="1052">
        <f>Orçamento!J29</f>
        <v>0</v>
      </c>
      <c r="F29" s="1053"/>
      <c r="G29" s="1054">
        <f>E29-F29</f>
        <v>0</v>
      </c>
      <c r="H29" s="1055">
        <f>F29*D29</f>
        <v>0</v>
      </c>
      <c r="I29" s="1056">
        <f>G29*D29</f>
        <v>0</v>
      </c>
      <c r="J29" s="1057">
        <f>Orçamento!K29</f>
        <v>0</v>
      </c>
    </row>
    <row r="30" spans="1:11" ht="22.5" x14ac:dyDescent="0.25">
      <c r="A30" s="1058" t="s">
        <v>74</v>
      </c>
      <c r="B30" s="1059" t="s">
        <v>41</v>
      </c>
      <c r="C30" s="1060" t="s">
        <v>39</v>
      </c>
      <c r="D30" s="1061">
        <v>160</v>
      </c>
      <c r="E30" s="1062">
        <f>Orçamento!J30</f>
        <v>0</v>
      </c>
      <c r="F30" s="1063"/>
      <c r="G30" s="1064">
        <f>E30-F30</f>
        <v>0</v>
      </c>
      <c r="H30" s="1065">
        <f>F30*D30</f>
        <v>0</v>
      </c>
      <c r="I30" s="1066">
        <f>G30*D30</f>
        <v>0</v>
      </c>
      <c r="J30" s="1067">
        <f>Orçamento!K30</f>
        <v>0</v>
      </c>
    </row>
    <row r="31" spans="1:11" ht="22.5" x14ac:dyDescent="0.25">
      <c r="A31" s="1068" t="s">
        <v>75</v>
      </c>
      <c r="B31" s="1069" t="s">
        <v>43</v>
      </c>
      <c r="C31" s="1070" t="s">
        <v>39</v>
      </c>
      <c r="D31" s="1071">
        <v>160</v>
      </c>
      <c r="E31" s="1072">
        <f>Orçamento!J31</f>
        <v>0</v>
      </c>
      <c r="F31" s="1073"/>
      <c r="G31" s="1074">
        <f>E31-F31</f>
        <v>0</v>
      </c>
      <c r="H31" s="1075">
        <f>F31*D31</f>
        <v>0</v>
      </c>
      <c r="I31" s="1076">
        <f>G31*D31</f>
        <v>0</v>
      </c>
      <c r="J31" s="1077">
        <f>Orçamento!K31</f>
        <v>0</v>
      </c>
    </row>
    <row r="32" spans="1:11" ht="22.5" x14ac:dyDescent="0.25">
      <c r="A32" s="1078" t="s">
        <v>76</v>
      </c>
      <c r="B32" s="1079" t="s">
        <v>45</v>
      </c>
      <c r="C32" s="1080" t="s">
        <v>46</v>
      </c>
      <c r="D32" s="1081">
        <v>1</v>
      </c>
      <c r="E32" s="1082">
        <f>Orçamento!J32</f>
        <v>0</v>
      </c>
      <c r="F32" s="1083"/>
      <c r="G32" s="1084">
        <f>E32-F32</f>
        <v>0</v>
      </c>
      <c r="H32" s="1085">
        <f>F32*D32</f>
        <v>0</v>
      </c>
      <c r="I32" s="1086">
        <f>G32*D32</f>
        <v>0</v>
      </c>
      <c r="J32" s="1087">
        <f>Orçamento!K32</f>
        <v>0</v>
      </c>
    </row>
    <row r="33" spans="1:11" ht="22.5" x14ac:dyDescent="0.25">
      <c r="A33" s="1088" t="s">
        <v>77</v>
      </c>
      <c r="B33" s="1089" t="s">
        <v>61</v>
      </c>
      <c r="C33" s="1090" t="s">
        <v>39</v>
      </c>
      <c r="D33" s="1091">
        <v>40</v>
      </c>
      <c r="E33" s="1092">
        <f>Orçamento!J33</f>
        <v>0</v>
      </c>
      <c r="F33" s="1093"/>
      <c r="G33" s="1094">
        <f>E33-F33</f>
        <v>0</v>
      </c>
      <c r="H33" s="1095">
        <f>F33*D33</f>
        <v>0</v>
      </c>
      <c r="I33" s="1096">
        <f>G33*D33</f>
        <v>0</v>
      </c>
      <c r="J33" s="1097">
        <f>Orçamento!K33</f>
        <v>0</v>
      </c>
    </row>
    <row r="34" spans="1:11" x14ac:dyDescent="0.25">
      <c r="A34" s="1098" t="s">
        <v>78</v>
      </c>
      <c r="B34" s="1591" t="s">
        <v>79</v>
      </c>
      <c r="C34" s="1592"/>
      <c r="D34" s="1593"/>
      <c r="E34" s="1594"/>
      <c r="F34" s="1595"/>
      <c r="G34" s="1596"/>
      <c r="H34" s="1099">
        <f>SUM(H35:H38)</f>
        <v>0</v>
      </c>
      <c r="I34" s="1100">
        <f>SUM(I35:I38)</f>
        <v>0</v>
      </c>
      <c r="J34" s="1101">
        <f>SUM(J35:J38)</f>
        <v>0</v>
      </c>
      <c r="K34" s="1102" t="s">
        <v>36</v>
      </c>
    </row>
    <row r="35" spans="1:11" ht="22.5" x14ac:dyDescent="0.25">
      <c r="A35" s="1103" t="s">
        <v>80</v>
      </c>
      <c r="B35" s="1104" t="s">
        <v>81</v>
      </c>
      <c r="C35" s="1105" t="s">
        <v>39</v>
      </c>
      <c r="D35" s="1106">
        <v>120</v>
      </c>
      <c r="E35" s="1107">
        <f>Orçamento!J35</f>
        <v>0</v>
      </c>
      <c r="F35" s="1108"/>
      <c r="G35" s="1109">
        <f>E35-F35</f>
        <v>0</v>
      </c>
      <c r="H35" s="1110">
        <f>F35*D35</f>
        <v>0</v>
      </c>
      <c r="I35" s="1111">
        <f>G35*D35</f>
        <v>0</v>
      </c>
      <c r="J35" s="1112">
        <f>Orçamento!K35</f>
        <v>0</v>
      </c>
    </row>
    <row r="36" spans="1:11" ht="22.5" x14ac:dyDescent="0.25">
      <c r="A36" s="1113" t="s">
        <v>82</v>
      </c>
      <c r="B36" s="1114" t="s">
        <v>43</v>
      </c>
      <c r="C36" s="1115" t="s">
        <v>39</v>
      </c>
      <c r="D36" s="1116">
        <v>120</v>
      </c>
      <c r="E36" s="1117">
        <f>Orçamento!J36</f>
        <v>0</v>
      </c>
      <c r="F36" s="1118"/>
      <c r="G36" s="1119">
        <f>E36-F36</f>
        <v>0</v>
      </c>
      <c r="H36" s="1120">
        <f>F36*D36</f>
        <v>0</v>
      </c>
      <c r="I36" s="1121">
        <f>G36*D36</f>
        <v>0</v>
      </c>
      <c r="J36" s="1122">
        <f>Orçamento!K36</f>
        <v>0</v>
      </c>
    </row>
    <row r="37" spans="1:11" ht="22.5" x14ac:dyDescent="0.25">
      <c r="A37" s="1123" t="s">
        <v>83</v>
      </c>
      <c r="B37" s="1124" t="s">
        <v>61</v>
      </c>
      <c r="C37" s="1125" t="s">
        <v>39</v>
      </c>
      <c r="D37" s="1126">
        <v>60</v>
      </c>
      <c r="E37" s="1127">
        <f>Orçamento!J37</f>
        <v>0</v>
      </c>
      <c r="F37" s="1128"/>
      <c r="G37" s="1129">
        <f>E37-F37</f>
        <v>0</v>
      </c>
      <c r="H37" s="1130">
        <f>F37*D37</f>
        <v>0</v>
      </c>
      <c r="I37" s="1131">
        <f>G37*D37</f>
        <v>0</v>
      </c>
      <c r="J37" s="1132">
        <f>Orçamento!K37</f>
        <v>0</v>
      </c>
    </row>
    <row r="38" spans="1:11" ht="22.5" x14ac:dyDescent="0.25">
      <c r="A38" s="1133" t="s">
        <v>84</v>
      </c>
      <c r="B38" s="1134" t="s">
        <v>45</v>
      </c>
      <c r="C38" s="1135" t="s">
        <v>46</v>
      </c>
      <c r="D38" s="1136">
        <v>0.5</v>
      </c>
      <c r="E38" s="1137">
        <f>Orçamento!J38</f>
        <v>0</v>
      </c>
      <c r="F38" s="1138"/>
      <c r="G38" s="1139">
        <f>E38-F38</f>
        <v>0</v>
      </c>
      <c r="H38" s="1140">
        <f>F38*D38</f>
        <v>0</v>
      </c>
      <c r="I38" s="1141">
        <f>G38*D38</f>
        <v>0</v>
      </c>
      <c r="J38" s="1142">
        <f>Orçamento!K38</f>
        <v>0</v>
      </c>
    </row>
    <row r="39" spans="1:11" x14ac:dyDescent="0.25">
      <c r="A39" s="1143" t="s">
        <v>85</v>
      </c>
      <c r="B39" s="1597" t="s">
        <v>86</v>
      </c>
      <c r="C39" s="1598"/>
      <c r="D39" s="1599"/>
      <c r="E39" s="1600"/>
      <c r="F39" s="1601"/>
      <c r="G39" s="1602"/>
      <c r="H39" s="1144">
        <f>SUM(H40:H44)</f>
        <v>0</v>
      </c>
      <c r="I39" s="1145">
        <f>SUM(I40:I44)</f>
        <v>0</v>
      </c>
      <c r="J39" s="1146">
        <f>SUM(J40:J44)</f>
        <v>0</v>
      </c>
      <c r="K39" s="1147" t="s">
        <v>36</v>
      </c>
    </row>
    <row r="40" spans="1:11" ht="22.5" x14ac:dyDescent="0.25">
      <c r="A40" s="1148" t="s">
        <v>87</v>
      </c>
      <c r="B40" s="1149" t="s">
        <v>38</v>
      </c>
      <c r="C40" s="1150" t="s">
        <v>39</v>
      </c>
      <c r="D40" s="1151">
        <v>120</v>
      </c>
      <c r="E40" s="1152">
        <f>Orçamento!J40</f>
        <v>0</v>
      </c>
      <c r="F40" s="1153"/>
      <c r="G40" s="1154">
        <f>E40-F40</f>
        <v>0</v>
      </c>
      <c r="H40" s="1155">
        <f>F40*D40</f>
        <v>0</v>
      </c>
      <c r="I40" s="1156">
        <f>G40*D40</f>
        <v>0</v>
      </c>
      <c r="J40" s="1157">
        <f>Orçamento!K40</f>
        <v>0</v>
      </c>
    </row>
    <row r="41" spans="1:11" ht="22.5" x14ac:dyDescent="0.25">
      <c r="A41" s="1158" t="s">
        <v>88</v>
      </c>
      <c r="B41" s="1159" t="s">
        <v>41</v>
      </c>
      <c r="C41" s="1160" t="s">
        <v>39</v>
      </c>
      <c r="D41" s="1161">
        <v>180</v>
      </c>
      <c r="E41" s="1162">
        <f>Orçamento!J41</f>
        <v>0</v>
      </c>
      <c r="F41" s="1163"/>
      <c r="G41" s="1164">
        <f>E41-F41</f>
        <v>0</v>
      </c>
      <c r="H41" s="1165">
        <f>F41*D41</f>
        <v>0</v>
      </c>
      <c r="I41" s="1166">
        <f>G41*D41</f>
        <v>0</v>
      </c>
      <c r="J41" s="1167">
        <f>Orçamento!K41</f>
        <v>0</v>
      </c>
    </row>
    <row r="42" spans="1:11" ht="22.5" x14ac:dyDescent="0.25">
      <c r="A42" s="1168" t="s">
        <v>89</v>
      </c>
      <c r="B42" s="1169" t="s">
        <v>43</v>
      </c>
      <c r="C42" s="1170" t="s">
        <v>39</v>
      </c>
      <c r="D42" s="1171">
        <v>180</v>
      </c>
      <c r="E42" s="1172">
        <f>Orçamento!J42</f>
        <v>0</v>
      </c>
      <c r="F42" s="1173"/>
      <c r="G42" s="1174">
        <f>E42-F42</f>
        <v>0</v>
      </c>
      <c r="H42" s="1175">
        <f>F42*D42</f>
        <v>0</v>
      </c>
      <c r="I42" s="1176">
        <f>G42*D42</f>
        <v>0</v>
      </c>
      <c r="J42" s="1177">
        <f>Orçamento!K42</f>
        <v>0</v>
      </c>
    </row>
    <row r="43" spans="1:11" ht="22.5" x14ac:dyDescent="0.25">
      <c r="A43" s="1178" t="s">
        <v>90</v>
      </c>
      <c r="B43" s="1179" t="s">
        <v>45</v>
      </c>
      <c r="C43" s="1180" t="s">
        <v>46</v>
      </c>
      <c r="D43" s="1181">
        <v>1</v>
      </c>
      <c r="E43" s="1182">
        <f>Orçamento!J43</f>
        <v>0</v>
      </c>
      <c r="F43" s="1183"/>
      <c r="G43" s="1184">
        <f>E43-F43</f>
        <v>0</v>
      </c>
      <c r="H43" s="1185">
        <f>F43*D43</f>
        <v>0</v>
      </c>
      <c r="I43" s="1186">
        <f>G43*D43</f>
        <v>0</v>
      </c>
      <c r="J43" s="1187">
        <f>Orçamento!K43</f>
        <v>0</v>
      </c>
    </row>
    <row r="44" spans="1:11" ht="22.5" x14ac:dyDescent="0.25">
      <c r="A44" s="1188" t="s">
        <v>91</v>
      </c>
      <c r="B44" s="1189" t="s">
        <v>61</v>
      </c>
      <c r="C44" s="1190" t="s">
        <v>39</v>
      </c>
      <c r="D44" s="1191">
        <v>40</v>
      </c>
      <c r="E44" s="1192">
        <f>Orçamento!J44</f>
        <v>0</v>
      </c>
      <c r="F44" s="1193"/>
      <c r="G44" s="1194">
        <f>E44-F44</f>
        <v>0</v>
      </c>
      <c r="H44" s="1195">
        <f>F44*D44</f>
        <v>0</v>
      </c>
      <c r="I44" s="1196">
        <f>G44*D44</f>
        <v>0</v>
      </c>
      <c r="J44" s="1197">
        <f>Orçamento!K44</f>
        <v>0</v>
      </c>
    </row>
    <row r="45" spans="1:11" x14ac:dyDescent="0.25">
      <c r="A45" s="1198" t="s">
        <v>92</v>
      </c>
      <c r="B45" s="1603" t="s">
        <v>93</v>
      </c>
      <c r="C45" s="1604"/>
      <c r="D45" s="1605"/>
      <c r="E45" s="1606"/>
      <c r="F45" s="1607"/>
      <c r="G45" s="1608"/>
      <c r="H45" s="1199">
        <f>SUM(H46:H49)</f>
        <v>0</v>
      </c>
      <c r="I45" s="1200">
        <f>SUM(I46:I49)</f>
        <v>0</v>
      </c>
      <c r="J45" s="1201">
        <f>SUM(J46:J49)</f>
        <v>0</v>
      </c>
      <c r="K45" s="1202" t="s">
        <v>36</v>
      </c>
    </row>
    <row r="46" spans="1:11" ht="22.5" x14ac:dyDescent="0.25">
      <c r="A46" s="1203" t="s">
        <v>94</v>
      </c>
      <c r="B46" s="1204" t="s">
        <v>95</v>
      </c>
      <c r="C46" s="1205" t="s">
        <v>39</v>
      </c>
      <c r="D46" s="1206">
        <v>320</v>
      </c>
      <c r="E46" s="1207">
        <f>Orçamento!J46</f>
        <v>0</v>
      </c>
      <c r="F46" s="1208"/>
      <c r="G46" s="1209">
        <f>E46-F46</f>
        <v>0</v>
      </c>
      <c r="H46" s="1210">
        <f>F46*D46</f>
        <v>0</v>
      </c>
      <c r="I46" s="1211">
        <f>G46*D46</f>
        <v>0</v>
      </c>
      <c r="J46" s="1212">
        <f>Orçamento!K46</f>
        <v>0</v>
      </c>
    </row>
    <row r="47" spans="1:11" ht="22.5" x14ac:dyDescent="0.25">
      <c r="A47" s="1213" t="s">
        <v>96</v>
      </c>
      <c r="B47" s="1214" t="s">
        <v>43</v>
      </c>
      <c r="C47" s="1215" t="s">
        <v>39</v>
      </c>
      <c r="D47" s="1216">
        <v>220</v>
      </c>
      <c r="E47" s="1217">
        <f>Orçamento!J47</f>
        <v>0</v>
      </c>
      <c r="F47" s="1218"/>
      <c r="G47" s="1219">
        <f>E47-F47</f>
        <v>0</v>
      </c>
      <c r="H47" s="1220">
        <f>F47*D47</f>
        <v>0</v>
      </c>
      <c r="I47" s="1221">
        <f>G47*D47</f>
        <v>0</v>
      </c>
      <c r="J47" s="1222">
        <f>Orçamento!K47</f>
        <v>0</v>
      </c>
    </row>
    <row r="48" spans="1:11" ht="22.5" x14ac:dyDescent="0.25">
      <c r="A48" s="1223" t="s">
        <v>97</v>
      </c>
      <c r="B48" s="1224" t="s">
        <v>45</v>
      </c>
      <c r="C48" s="1225" t="s">
        <v>46</v>
      </c>
      <c r="D48" s="1226">
        <v>1</v>
      </c>
      <c r="E48" s="1227">
        <f>Orçamento!J48</f>
        <v>0</v>
      </c>
      <c r="F48" s="1228"/>
      <c r="G48" s="1229">
        <f>E48-F48</f>
        <v>0</v>
      </c>
      <c r="H48" s="1230">
        <f>F48*D48</f>
        <v>0</v>
      </c>
      <c r="I48" s="1231">
        <f>G48*D48</f>
        <v>0</v>
      </c>
      <c r="J48" s="1232">
        <f>Orçamento!K48</f>
        <v>0</v>
      </c>
    </row>
    <row r="49" spans="1:11" ht="22.5" x14ac:dyDescent="0.25">
      <c r="A49" s="1233" t="s">
        <v>98</v>
      </c>
      <c r="B49" s="1234" t="s">
        <v>61</v>
      </c>
      <c r="C49" s="1235" t="s">
        <v>39</v>
      </c>
      <c r="D49" s="1236">
        <v>100</v>
      </c>
      <c r="E49" s="1237">
        <f>Orçamento!J49</f>
        <v>0</v>
      </c>
      <c r="F49" s="1238"/>
      <c r="G49" s="1239">
        <f>E49-F49</f>
        <v>0</v>
      </c>
      <c r="H49" s="1240">
        <f>F49*D49</f>
        <v>0</v>
      </c>
      <c r="I49" s="1241">
        <f>G49*D49</f>
        <v>0</v>
      </c>
      <c r="J49" s="1242">
        <f>Orçamento!K49</f>
        <v>0</v>
      </c>
    </row>
    <row r="50" spans="1:11" x14ac:dyDescent="0.25">
      <c r="A50" s="1243" t="s">
        <v>99</v>
      </c>
      <c r="B50" s="1609" t="s">
        <v>100</v>
      </c>
      <c r="C50" s="1610"/>
      <c r="D50" s="1611"/>
      <c r="E50" s="1612"/>
      <c r="F50" s="1613"/>
      <c r="G50" s="1614"/>
      <c r="H50" s="1244">
        <f>SUM(H51:H53)</f>
        <v>0</v>
      </c>
      <c r="I50" s="1245">
        <f>SUM(I51:I53)</f>
        <v>0</v>
      </c>
      <c r="J50" s="1246">
        <f>SUM(J51:J53)</f>
        <v>0</v>
      </c>
      <c r="K50" s="1247" t="s">
        <v>36</v>
      </c>
    </row>
    <row r="51" spans="1:11" ht="22.5" x14ac:dyDescent="0.25">
      <c r="A51" s="1248" t="s">
        <v>101</v>
      </c>
      <c r="B51" s="1249" t="s">
        <v>41</v>
      </c>
      <c r="C51" s="1250" t="s">
        <v>39</v>
      </c>
      <c r="D51" s="1251">
        <v>80</v>
      </c>
      <c r="E51" s="1252">
        <f>Orçamento!J51</f>
        <v>0</v>
      </c>
      <c r="F51" s="1253"/>
      <c r="G51" s="1254">
        <f>E51-F51</f>
        <v>0</v>
      </c>
      <c r="H51" s="1255">
        <f>F51*D51</f>
        <v>0</v>
      </c>
      <c r="I51" s="1256">
        <f>G51*D51</f>
        <v>0</v>
      </c>
      <c r="J51" s="1257">
        <f>Orçamento!K51</f>
        <v>0</v>
      </c>
    </row>
    <row r="52" spans="1:11" ht="22.5" x14ac:dyDescent="0.25">
      <c r="A52" s="1258" t="s">
        <v>102</v>
      </c>
      <c r="B52" s="1259" t="s">
        <v>43</v>
      </c>
      <c r="C52" s="1260" t="s">
        <v>39</v>
      </c>
      <c r="D52" s="1261">
        <v>80</v>
      </c>
      <c r="E52" s="1262">
        <f>Orçamento!J52</f>
        <v>0</v>
      </c>
      <c r="F52" s="1263"/>
      <c r="G52" s="1264">
        <f>E52-F52</f>
        <v>0</v>
      </c>
      <c r="H52" s="1265">
        <f>F52*D52</f>
        <v>0</v>
      </c>
      <c r="I52" s="1266">
        <f>G52*D52</f>
        <v>0</v>
      </c>
      <c r="J52" s="1267">
        <f>Orçamento!K52</f>
        <v>0</v>
      </c>
    </row>
    <row r="53" spans="1:11" ht="22.5" x14ac:dyDescent="0.25">
      <c r="A53" s="1268" t="s">
        <v>103</v>
      </c>
      <c r="B53" s="1269" t="s">
        <v>45</v>
      </c>
      <c r="C53" s="1270" t="s">
        <v>46</v>
      </c>
      <c r="D53" s="1271">
        <v>1</v>
      </c>
      <c r="E53" s="1272">
        <f>Orçamento!J53</f>
        <v>0</v>
      </c>
      <c r="F53" s="1273"/>
      <c r="G53" s="1274">
        <f>E53-F53</f>
        <v>0</v>
      </c>
      <c r="H53" s="1275">
        <f>F53*D53</f>
        <v>0</v>
      </c>
      <c r="I53" s="1276">
        <f>G53*D53</f>
        <v>0</v>
      </c>
      <c r="J53" s="1277">
        <f>Orçamento!K53</f>
        <v>0</v>
      </c>
    </row>
    <row r="54" spans="1:11" x14ac:dyDescent="0.25">
      <c r="A54" s="1278" t="s">
        <v>104</v>
      </c>
      <c r="B54" s="1615" t="s">
        <v>105</v>
      </c>
      <c r="C54" s="1616"/>
      <c r="D54" s="1617"/>
      <c r="E54" s="1618"/>
      <c r="F54" s="1619"/>
      <c r="G54" s="1620"/>
      <c r="H54" s="1279">
        <f>SUM(H55:H58)</f>
        <v>0</v>
      </c>
      <c r="I54" s="1280">
        <f>SUM(I55:I58)</f>
        <v>0</v>
      </c>
      <c r="J54" s="1281">
        <f>SUM(J55:J58)</f>
        <v>0</v>
      </c>
      <c r="K54" s="1282" t="s">
        <v>36</v>
      </c>
    </row>
    <row r="55" spans="1:11" ht="22.5" x14ac:dyDescent="0.25">
      <c r="A55" s="1283" t="s">
        <v>106</v>
      </c>
      <c r="B55" s="1284" t="s">
        <v>38</v>
      </c>
      <c r="C55" s="1285" t="s">
        <v>39</v>
      </c>
      <c r="D55" s="1286">
        <v>40</v>
      </c>
      <c r="E55" s="1287">
        <f>Orçamento!J55</f>
        <v>0</v>
      </c>
      <c r="F55" s="1288"/>
      <c r="G55" s="1289">
        <f>E55-F55</f>
        <v>0</v>
      </c>
      <c r="H55" s="1290">
        <f>F55*D55</f>
        <v>0</v>
      </c>
      <c r="I55" s="1291">
        <f>G55*D55</f>
        <v>0</v>
      </c>
      <c r="J55" s="1292">
        <f>Orçamento!K55</f>
        <v>0</v>
      </c>
    </row>
    <row r="56" spans="1:11" ht="22.5" x14ac:dyDescent="0.25">
      <c r="A56" s="1293" t="s">
        <v>107</v>
      </c>
      <c r="B56" s="1294" t="s">
        <v>41</v>
      </c>
      <c r="C56" s="1295" t="s">
        <v>39</v>
      </c>
      <c r="D56" s="1296">
        <v>120</v>
      </c>
      <c r="E56" s="1297">
        <f>Orçamento!J56</f>
        <v>0</v>
      </c>
      <c r="F56" s="1298"/>
      <c r="G56" s="1299">
        <f>E56-F56</f>
        <v>0</v>
      </c>
      <c r="H56" s="1300">
        <f>F56*D56</f>
        <v>0</v>
      </c>
      <c r="I56" s="1301">
        <f>G56*D56</f>
        <v>0</v>
      </c>
      <c r="J56" s="1302">
        <f>Orçamento!K56</f>
        <v>0</v>
      </c>
    </row>
    <row r="57" spans="1:11" ht="22.5" x14ac:dyDescent="0.25">
      <c r="A57" s="1303" t="s">
        <v>108</v>
      </c>
      <c r="B57" s="1304" t="s">
        <v>43</v>
      </c>
      <c r="C57" s="1305" t="s">
        <v>39</v>
      </c>
      <c r="D57" s="1306">
        <v>120</v>
      </c>
      <c r="E57" s="1307">
        <f>Orçamento!J57</f>
        <v>0</v>
      </c>
      <c r="F57" s="1308"/>
      <c r="G57" s="1309">
        <f>E57-F57</f>
        <v>0</v>
      </c>
      <c r="H57" s="1310">
        <f>F57*D57</f>
        <v>0</v>
      </c>
      <c r="I57" s="1311">
        <f>G57*D57</f>
        <v>0</v>
      </c>
      <c r="J57" s="1312">
        <f>Orçamento!K57</f>
        <v>0</v>
      </c>
    </row>
    <row r="58" spans="1:11" ht="22.5" x14ac:dyDescent="0.25">
      <c r="A58" s="1313" t="s">
        <v>109</v>
      </c>
      <c r="B58" s="1314" t="s">
        <v>45</v>
      </c>
      <c r="C58" s="1315" t="s">
        <v>46</v>
      </c>
      <c r="D58" s="1316">
        <v>1</v>
      </c>
      <c r="E58" s="1317">
        <f>Orçamento!J58</f>
        <v>0</v>
      </c>
      <c r="F58" s="1318"/>
      <c r="G58" s="1319">
        <f>E58-F58</f>
        <v>0</v>
      </c>
      <c r="H58" s="1320">
        <f>F58*D58</f>
        <v>0</v>
      </c>
      <c r="I58" s="1321">
        <f>G58*D58</f>
        <v>0</v>
      </c>
      <c r="J58" s="1322">
        <f>Orçamento!K58</f>
        <v>0</v>
      </c>
    </row>
    <row r="59" spans="1:11" x14ac:dyDescent="0.25">
      <c r="A59" s="1621" t="s">
        <v>110</v>
      </c>
      <c r="B59" s="1333"/>
      <c r="C59" s="1333"/>
      <c r="D59" s="1333"/>
      <c r="E59" s="1333"/>
      <c r="F59" s="1333"/>
      <c r="G59" s="1333"/>
      <c r="H59" s="1323">
        <f>H8+H13+H22+H28+H34+H39+H45+H50+H54</f>
        <v>0</v>
      </c>
      <c r="I59" s="1324">
        <f>I8+I13+I22+I28+I34+I39+I45+I50+I54</f>
        <v>0</v>
      </c>
      <c r="J59" s="1325">
        <f>J8+J13+J22+J28+J34+J39+J45+J50+J54</f>
        <v>0</v>
      </c>
    </row>
    <row r="69" spans="5:9" x14ac:dyDescent="0.25">
      <c r="E69" s="1622">
        <f>DADOS!C11</f>
        <v>0</v>
      </c>
      <c r="F69" s="1622"/>
      <c r="G69" s="1622"/>
      <c r="H69" s="1622"/>
      <c r="I69" s="1622"/>
    </row>
    <row r="70" spans="5:9" x14ac:dyDescent="0.25">
      <c r="E70" s="1623">
        <f>DADOS!C12</f>
        <v>0</v>
      </c>
      <c r="F70" s="1333"/>
      <c r="G70" s="1333"/>
      <c r="H70" s="1333"/>
      <c r="I70" s="1333"/>
    </row>
  </sheetData>
  <sheetProtection password="BF59" sheet="1" objects="1" scenarios="1" selectLockedCells="1"/>
  <mergeCells count="16">
    <mergeCell ref="E70:I70"/>
    <mergeCell ref="B45:G45"/>
    <mergeCell ref="B50:G50"/>
    <mergeCell ref="B54:G54"/>
    <mergeCell ref="A59:G59"/>
    <mergeCell ref="E69:I69"/>
    <mergeCell ref="B13:G13"/>
    <mergeCell ref="B22:G22"/>
    <mergeCell ref="B28:G28"/>
    <mergeCell ref="B34:G34"/>
    <mergeCell ref="B39:G39"/>
    <mergeCell ref="B4:F4"/>
    <mergeCell ref="H4:I4"/>
    <mergeCell ref="B5:C5"/>
    <mergeCell ref="E5:G5"/>
    <mergeCell ref="B8:G8"/>
  </mergeCells>
  <pageMargins left="0.5" right="0.5" top="0.75" bottom="0.75" header="0.5" footer="0.5"/>
  <pageSetup paperSize="9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"/>
  <sheetViews>
    <sheetView workbookViewId="0"/>
  </sheetViews>
  <sheetFormatPr defaultRowHeight="15" x14ac:dyDescent="0.25"/>
  <sheetData>
    <row r="1" spans="1:1" x14ac:dyDescent="0.25">
      <c r="A1" s="1326">
        <f>'BDI Principal'!D14</f>
        <v>23.52</v>
      </c>
    </row>
    <row r="2" spans="1:1" x14ac:dyDescent="0.25">
      <c r="A2" s="1327">
        <f>'BDI Diferenciado'!D14</f>
        <v>3.79</v>
      </c>
    </row>
    <row r="3" spans="1:1" x14ac:dyDescent="0.25">
      <c r="A3" s="1328">
        <f>'BDI (Fator K e TRDE)'!B12</f>
        <v>2.6239360000000009</v>
      </c>
    </row>
    <row r="4" spans="1:1" x14ac:dyDescent="0.25">
      <c r="A4" s="1329">
        <f>'BDI (Fator K e TRDE)'!B13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DADOS</vt:lpstr>
      <vt:lpstr>Orçamento</vt:lpstr>
      <vt:lpstr>Cronograma</vt:lpstr>
      <vt:lpstr>BDI Principal</vt:lpstr>
      <vt:lpstr>BDI Diferenciado</vt:lpstr>
      <vt:lpstr>BDI (Fator K e TRDE)</vt:lpstr>
      <vt:lpstr>Material 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Enio Luchtenberg</cp:lastModifiedBy>
  <dcterms:created xsi:type="dcterms:W3CDTF">2024-07-30T12:21:32Z</dcterms:created>
  <dcterms:modified xsi:type="dcterms:W3CDTF">2024-09-16T13:25:09Z</dcterms:modified>
</cp:coreProperties>
</file>