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workbookProtection lockRevision="true" lockStructure="true" lockWindows="true"/>
  <bookViews>
    <workbookView activeTab="0"/>
  </bookViews>
  <sheets>
    <sheet name="DADOS" r:id="rId3" sheetId="1"/>
    <sheet name="Orçamento" r:id="rId4" sheetId="2"/>
    <sheet name="Cronograma" r:id="rId5" sheetId="3"/>
    <sheet name="BDI principal" r:id="rId6" sheetId="4"/>
    <sheet name="BDI equipamentos" r:id="rId7" sheetId="5"/>
    <sheet name="BDI Diferenciado" r:id="rId8" sheetId="6"/>
    <sheet name="Repositório" r:id="rId9" sheetId="7" state="veryHidden"/>
  </sheets>
</workbook>
</file>

<file path=xl/sharedStrings.xml><?xml version="1.0" encoding="utf-8"?>
<sst xmlns="http://schemas.openxmlformats.org/spreadsheetml/2006/main" count="372" uniqueCount="190">
  <si>
    <t>Prefeitura Municipal de Jaraguá do Sul - SC</t>
  </si>
  <si>
    <t>SAMAE - Serviço Autônomo Municipal de Água e Esgoto</t>
  </si>
  <si>
    <t>Data do documento:</t>
  </si>
  <si>
    <t>10/08/2022</t>
  </si>
  <si>
    <t>Licitação número:</t>
  </si>
  <si>
    <t>Lote:</t>
  </si>
  <si>
    <t>Dados da licitante</t>
  </si>
  <si>
    <t>Razão social</t>
  </si>
  <si>
    <t>CNPJ:</t>
  </si>
  <si>
    <t/>
  </si>
  <si>
    <t>Telefone:</t>
  </si>
  <si>
    <t>E-Mail:</t>
  </si>
  <si>
    <t>Nome responsável:</t>
  </si>
  <si>
    <t>CPF responsável:</t>
  </si>
  <si>
    <t>Cidade licitante:</t>
  </si>
  <si>
    <t>UF licitante:</t>
  </si>
  <si>
    <t>Orcamento de obra - EMISSÁRIO ETE ÁGUA VERDE</t>
  </si>
  <si>
    <t xml:space="preserve">Data: </t>
  </si>
  <si>
    <t xml:space="preserve">Empresa: </t>
  </si>
  <si>
    <t xml:space="preserve">Telefone: </t>
  </si>
  <si>
    <t xml:space="preserve">CNPJ: </t>
  </si>
  <si>
    <t xml:space="preserve">Cidade: </t>
  </si>
  <si>
    <t xml:space="preserve">UF: </t>
  </si>
  <si>
    <t>Item</t>
  </si>
  <si>
    <t>Descrição dos itens</t>
  </si>
  <si>
    <t>U.M.</t>
  </si>
  <si>
    <t>Qtde.</t>
  </si>
  <si>
    <t>Custo base R$</t>
  </si>
  <si>
    <t>%BDI/K/TRDE Base</t>
  </si>
  <si>
    <t>Preço base R$</t>
  </si>
  <si>
    <t>Custo Un. R$</t>
  </si>
  <si>
    <t>%BDI/K/TRDE</t>
  </si>
  <si>
    <t>Preço Un. R$</t>
  </si>
  <si>
    <t>Total R$</t>
  </si>
  <si>
    <t>1</t>
  </si>
  <si>
    <t>ADMINISTRAÇÃO LOCAL E CANTEIRO DE OBRAS</t>
  </si>
  <si>
    <t>Etapa</t>
  </si>
  <si>
    <t>1.1</t>
  </si>
  <si>
    <t>ENGENHEIRO CIVIL JUNIOR</t>
  </si>
  <si>
    <t xml:space="preserve">H     </t>
  </si>
  <si>
    <t>1.2</t>
  </si>
  <si>
    <t>LOCACAO DE CONTAINER 2,30 X 6,00 M, ALT. 2,50 M, COM 1 SANITARIO, PARA ESCRITORIO, COMPLETO, SEM DIVISORIAS INTERNAS (NAO INCLUI MOBILIZACAO/DESMOBILIZACAO)</t>
  </si>
  <si>
    <t xml:space="preserve">MES   </t>
  </si>
  <si>
    <t>1.3</t>
  </si>
  <si>
    <t>TRANSPORTE COM CAMINHÃO CARROCERIA COM GUINDAUTO (MUNCK),  MOMENTO MÁXIMO DE CARGA 11,7 TM, EM VIA URBANA PAVIMENTADA, DMT ATÉ 30KM (UNIDADE: TXKM). AF_07/2020</t>
  </si>
  <si>
    <t>TXKM</t>
  </si>
  <si>
    <t>1.4</t>
  </si>
  <si>
    <t>EXECUÇÃO DE CENTRAL DE ARMADURA EM CANTEIRO DE OBRA, NÃO INCLUSO MOBILIÁRIO E EQUIPAMENTOS. AF_04/2016</t>
  </si>
  <si>
    <t>M2</t>
  </si>
  <si>
    <t>1.5</t>
  </si>
  <si>
    <t>ENCARREGADO GERAL DE OBRAS (MENSALISTA)</t>
  </si>
  <si>
    <t>2</t>
  </si>
  <si>
    <t>ESTRUTURA CIVIL</t>
  </si>
  <si>
    <t>2.1</t>
  </si>
  <si>
    <t>ANCORAGEM GALERIA 7X3 M</t>
  </si>
  <si>
    <t>2.1.1</t>
  </si>
  <si>
    <t>LASTRO COM MATERIAL GRANULAR (PEDRA BRITADA N.1 E PEDRA BRITADA N.2), APLICADO EM PISOS OU LAJES SOBRE SOLO, ESPESSURA DE *10 CM*. AF_07/2019</t>
  </si>
  <si>
    <t>M3</t>
  </si>
  <si>
    <t>2.1.2</t>
  </si>
  <si>
    <t>FABRICAÇÃO, MONTAGEM E DESMONTAGEM DE FÔRMA PARA BLOCO DE COROAMENTO, EM MADEIRA SERRADA, E=25 MM, 4 UTILIZAÇÕES. AF_06/2017</t>
  </si>
  <si>
    <t>2.1.3</t>
  </si>
  <si>
    <t>CONCRETAGEM DE BLOCOS DE COROAMENTO E VIGAS BALDRAMES, FCK 30 MPA, COM USO DE BOMBA – LANÇAMENTO, ADENSAMENTO E ACABAMENTO. AF_06/2017</t>
  </si>
  <si>
    <t>2.1.4</t>
  </si>
  <si>
    <t>ARMAÇÃO DE BLOCO, VIGA BALDRAME OU SAPATA UTILIZANDO AÇO CA-50 DE 8 MM - MONTAGEM. AF_06/2017</t>
  </si>
  <si>
    <t>KG</t>
  </si>
  <si>
    <t>2.1.5</t>
  </si>
  <si>
    <t>ARMAÇÃO DE BLOCO, VIGA BALDRAME E SAPATA UTILIZANDO AÇO CA-60 DE 5 MM - MONTAGEM. AF_06/2017</t>
  </si>
  <si>
    <t>2.1.6</t>
  </si>
  <si>
    <t>CHUMBAMENTO DE VERGALHÕES DE AÇO EM ESTRUTURA DE CONCRETO EXISTENTE</t>
  </si>
  <si>
    <t>UND</t>
  </si>
  <si>
    <t>2.2</t>
  </si>
  <si>
    <t>PRÉ-MOLDADO PARA ANCORAGEM NO LEITO DO RIO</t>
  </si>
  <si>
    <t>2.2.1</t>
  </si>
  <si>
    <t>2.2.2</t>
  </si>
  <si>
    <t>2.2.3</t>
  </si>
  <si>
    <t>2.2.4</t>
  </si>
  <si>
    <t>ARMAÇÃO DE BLOCO, VIGA BALDRAME OU SAPATA UTILIZANDO AÇO CA-50 DE 10 MM - MONTAGEM. AF_06/2017</t>
  </si>
  <si>
    <t>2.2.5</t>
  </si>
  <si>
    <t>BARRA ROSQUEDA 1" ZINCADA PARA FIXAÇÃO DE ANCORAGEM - FORNECIMENTO E INSTALAÇÃO COM ACESSÓRIOS</t>
  </si>
  <si>
    <t>2.3</t>
  </si>
  <si>
    <t>DEMOLIÇÃO E RETIRADA</t>
  </si>
  <si>
    <t>2.3.1</t>
  </si>
  <si>
    <t>DESTINAÇÃO DE RESÍDUO DE CONSTRUÇÃO CIVIL CLASSE II B</t>
  </si>
  <si>
    <t>M³</t>
  </si>
  <si>
    <t>2.3.2</t>
  </si>
  <si>
    <t>TRANSPORTE DE MATERIAL - ENTULHO</t>
  </si>
  <si>
    <t>M³XKM</t>
  </si>
  <si>
    <t>2.3.3</t>
  </si>
  <si>
    <t>CARGA E DESCARGA MANUAL DE ENTULHO EM CAMINHÃO</t>
  </si>
  <si>
    <t>3</t>
  </si>
  <si>
    <t>ESTRUTURA SANITÁRIA - MATERIAL</t>
  </si>
  <si>
    <t>3.1</t>
  </si>
  <si>
    <t>TUBO PEAD PRETO LISO 500 MM PN 10 SDR 17 - BARRAS DE 12 METROS</t>
  </si>
  <si>
    <t>M</t>
  </si>
  <si>
    <t>3.2</t>
  </si>
  <si>
    <t>LUVA PEAD DE 500 SDR17 PN10 (EF)</t>
  </si>
  <si>
    <t>UN</t>
  </si>
  <si>
    <t>3.3</t>
  </si>
  <si>
    <t>FLANGE SOLTO DE 500 PN 10</t>
  </si>
  <si>
    <t>3.4</t>
  </si>
  <si>
    <t xml:space="preserve">COLARINHO PEAD PE 100 PRETO DE 500 SDR 17 PN 10 </t>
  </si>
  <si>
    <t>3.5</t>
  </si>
  <si>
    <t>VÁLVULA DE GAVETA COM FLANGE E CUNHA DE BORRACHA, CORPO CURTO, FºFº DN 100 MM - PN 10</t>
  </si>
  <si>
    <t>3.6</t>
  </si>
  <si>
    <t>TE DE REDUÇÃO COM FLANGES EM FERRO FUNDIDO DN 500X100 MM</t>
  </si>
  <si>
    <t>3.7</t>
  </si>
  <si>
    <t>VENTOSA TRIPLICE FUNÇÃO PARA ESGOTO EM FERRO FUNDIDO DN 100 MM</t>
  </si>
  <si>
    <t>3.8</t>
  </si>
  <si>
    <t>EXTREMIDADE FLANGE E BOLSA - DN 500 MM - PN 10</t>
  </si>
  <si>
    <t>3.9</t>
  </si>
  <si>
    <t xml:space="preserve">TOCO DE TUBO COM FLANGES DN 100MM - PN 10 - EXTENSÃO 1M </t>
  </si>
  <si>
    <t>4</t>
  </si>
  <si>
    <t>ESTRUTURA SANITÁRIA - CIVIL</t>
  </si>
  <si>
    <t>4.1</t>
  </si>
  <si>
    <t>ENSECADEIRAS COM SACOS DE AREIA, COM FORNECIMENTO DA AREIA</t>
  </si>
  <si>
    <t>4.2</t>
  </si>
  <si>
    <t>TRANSPORTE E LOCAÇÃO DE PRÉ-MOLDADO PARA FIXAÇÃO DE TUBULAÇÃO EM PEAD COM GUINDAUTO MUNCK</t>
  </si>
  <si>
    <t>4.3</t>
  </si>
  <si>
    <t>REATERRO MECANIZADO DE VALA COM RETROESCAVADEIRA (CAPACIDADE DA CAÇAMBA DA RETRO: 0,26 M³ / POTÊNCIA: 88 HP), LARGURA DE 0,8 A 1,5 M, PROFUNDIDADE ATÉ 1,5 M, COM SOLO DE 1ª CATEGORIA EM LOCAIS COM ALTO NÍVEL DE INTERFERÊNCIA. AF_04/2016</t>
  </si>
  <si>
    <t>4.4</t>
  </si>
  <si>
    <t>TRANSPORTE COM CAMINHÃO BASCULANTE DE 6 M³, EM VIA URBANA PAVIMENTADA, DMT ATÉ 30 KM (UNIDADE: M3XKM). AF_07/2020</t>
  </si>
  <si>
    <t>M3XKM</t>
  </si>
  <si>
    <t>4.5</t>
  </si>
  <si>
    <t>ARGILA OU BARRO PARA ATERRO/REATERRO (RETIRADO NA JAZIDA, SEM TRANSPORTE)</t>
  </si>
  <si>
    <t xml:space="preserve">M3    </t>
  </si>
  <si>
    <t>4.6</t>
  </si>
  <si>
    <t>LOCAÇÃO DE REDE DE ÁGUA OU ESGOTO. AF_10/2018</t>
  </si>
  <si>
    <t>4.7</t>
  </si>
  <si>
    <t xml:space="preserve">ASSENTAMENTO DE PEÇAS, CONEXÕES, APARELHOS E ACESSÓRIOS DE FERRO FUNDIDO DÚCTIL, JUNTA ELASTICA, MECANICA OU FLANGEADA, COM DIÂMETRO DE 500MM, INCLUINDO FORNECIMENTO DOS CONJUNTOS DE PARAFUSOS PARA FIXAÇÃO </t>
  </si>
  <si>
    <t>4.8</t>
  </si>
  <si>
    <t>COMPACTAÇÃO MECANIZADA, EM ÁREAS, SEM CONTROLE DO G.C.</t>
  </si>
  <si>
    <t>4.9</t>
  </si>
  <si>
    <t>CARGA  E DESCARGA - SOLO</t>
  </si>
  <si>
    <t>4.10</t>
  </si>
  <si>
    <t>CONJUNTO MOTO-BOMBA</t>
  </si>
  <si>
    <t>H</t>
  </si>
  <si>
    <t>4.11</t>
  </si>
  <si>
    <t>CARGA, TRANSPORTE ATÉ 10 KM E DESCARGA DE TUBOS E CONEXÕES EM PEAD, DE 500 MM</t>
  </si>
  <si>
    <t>4.12</t>
  </si>
  <si>
    <t>ASSENTAMENTO DE TUBOS E CONEXÕES EM PEAD, DE 500 MM</t>
  </si>
  <si>
    <t>4.13</t>
  </si>
  <si>
    <t>BORRACHA LINEAR ESPONJOSA PARA AMORTECIMENTO DE IMPACTOS EM TUBULAÇÕES 20X20MM - FORNECIMENTO E INSTALAÇÃO</t>
  </si>
  <si>
    <t>Valor total R$</t>
  </si>
  <si>
    <t>Itens com 'Custo Un. R$' na cor azul são de contrapartida do município, por isso seu custo deve permanecer zero!</t>
  </si>
  <si>
    <t>Itens com 'Custo Un. R$' na cor amarela serão executados pela empresa contratante!</t>
  </si>
  <si>
    <t>% Mês 1</t>
  </si>
  <si>
    <t>R$ Mês 1</t>
  </si>
  <si>
    <t>% Mês 2</t>
  </si>
  <si>
    <t>R$ Mês 2</t>
  </si>
  <si>
    <t>% Mês 3</t>
  </si>
  <si>
    <t>R$ Mês 3</t>
  </si>
  <si>
    <t>% Mês 4</t>
  </si>
  <si>
    <t>R$ Mês 4</t>
  </si>
  <si>
    <t>% Total</t>
  </si>
  <si>
    <t>R$ Total</t>
  </si>
  <si>
    <t>Totais cronograma</t>
  </si>
  <si>
    <t>1º quartil</t>
  </si>
  <si>
    <t>3º quartil</t>
  </si>
  <si>
    <t>Proposto</t>
  </si>
  <si>
    <t>Identificação</t>
  </si>
  <si>
    <t>AC</t>
  </si>
  <si>
    <t>Administração Central</t>
  </si>
  <si>
    <t>S+G</t>
  </si>
  <si>
    <t>Seguro e Garantia</t>
  </si>
  <si>
    <t>R</t>
  </si>
  <si>
    <t>Risco</t>
  </si>
  <si>
    <t>DF</t>
  </si>
  <si>
    <t>Despesas Financeiras</t>
  </si>
  <si>
    <t>L</t>
  </si>
  <si>
    <t>Lucro</t>
  </si>
  <si>
    <t>I*</t>
  </si>
  <si>
    <t>Tributos *</t>
  </si>
  <si>
    <t>Total</t>
  </si>
  <si>
    <t>PIS e COFINS</t>
  </si>
  <si>
    <t>Alíquota ISS</t>
  </si>
  <si>
    <t>Base de cálculo</t>
  </si>
  <si>
    <t>ISS Aplicável</t>
  </si>
  <si>
    <t>Cont. Prev. s/Rec.Bruta</t>
  </si>
  <si>
    <t>K1=</t>
  </si>
  <si>
    <t>Encargos sociais incidentes sobre a mão de obra</t>
  </si>
  <si>
    <t>k2=</t>
  </si>
  <si>
    <t>Administração central (overhead)</t>
  </si>
  <si>
    <t>k3=</t>
  </si>
  <si>
    <t>Margem bruta</t>
  </si>
  <si>
    <t>k4=</t>
  </si>
  <si>
    <t>Impostos (PIS + COFINS + ISS)</t>
  </si>
  <si>
    <t>K</t>
  </si>
  <si>
    <t>{[(1+k1+k2)(1+k3)]/(1-k4)}</t>
  </si>
  <si>
    <t>TRDE</t>
  </si>
  <si>
    <t>[(1+k3)/(1-k4)]</t>
  </si>
</sst>
</file>

<file path=xl/styles.xml><?xml version="1.0" encoding="utf-8"?>
<styleSheet xmlns="http://schemas.openxmlformats.org/spreadsheetml/2006/main">
  <numFmts count="8">
    <numFmt numFmtId="165" formatCode="00 000 000 0000 00"/>
    <numFmt numFmtId="166" formatCode="00 000 0000 00"/>
    <numFmt numFmtId="167" formatCode="(##) ####-####"/>
    <numFmt numFmtId="168" formatCode="(000) 0000-0000"/>
    <numFmt numFmtId="169" formatCode="#,##0.0000"/>
    <numFmt numFmtId="170" formatCode="#,####0.00"/>
    <numFmt numFmtId="171" formatCode="#,##0.00##"/>
    <numFmt numFmtId="172" formatCode="#,####0.0000"/>
  </numFmts>
  <fonts count="927">
    <font>
      <sz val="11.0"/>
      <color indexed="8"/>
      <name val="Calibri"/>
      <family val="2"/>
      <scheme val="minor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11.0"/>
      <color indexed="9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</font>
    <font>
      <name val="Calibri"/>
      <sz val="8.0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</font>
    <font>
      <name val="Calibri"/>
      <sz val="8.0"/>
      <b val="true"/>
      <color indexed="8"/>
    </font>
  </fonts>
  <fills count="10">
    <fill>
      <patternFill patternType="none"/>
    </fill>
    <fill>
      <patternFill patternType="darkGray"/>
    </fill>
    <fill>
      <patternFill>
        <fgColor rgb="FFFF64"/>
      </patternFill>
    </fill>
    <fill>
      <patternFill patternType="solid">
        <fgColor rgb="FFFF64"/>
      </patternFill>
    </fill>
    <fill>
      <patternFill>
        <fgColor rgb="C0C0C0"/>
      </patternFill>
    </fill>
    <fill>
      <patternFill patternType="solid">
        <fgColor rgb="C0C0C0"/>
      </patternFill>
    </fill>
    <fill>
      <patternFill>
        <fgColor rgb="B0E0E6"/>
      </patternFill>
    </fill>
    <fill>
      <patternFill patternType="solid">
        <fgColor rgb="B0E0E6"/>
      </patternFill>
    </fill>
    <fill>
      <patternFill>
        <fgColor indexed="22"/>
      </patternFill>
    </fill>
    <fill>
      <patternFill patternType="solid">
        <fgColor indexed="22"/>
      </patternFill>
    </fill>
  </fills>
  <borders count="8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top style="medium"/>
    </border>
    <border>
      <top style="thin"/>
      <bottom style="thin"/>
    </border>
    <border>
      <left style="thin"/>
      <top style="thin"/>
      <bottom style="thin"/>
    </border>
  </borders>
  <cellStyleXfs count="1">
    <xf numFmtId="0" fontId="0" fillId="0" borderId="0"/>
  </cellStyleXfs>
  <cellXfs count="927">
    <xf numFmtId="172" fontId="0" fillId="0" borderId="0" xfId="0" applyNumberFormat="true"/>
    <xf numFmtId="0" fontId="1" fillId="0" borderId="4" xfId="0" applyBorder="true" applyFont="true">
      <alignment horizontal="center" vertical="top"/>
      <protection locked="true"/>
    </xf>
    <xf numFmtId="0" fontId="2" fillId="3" borderId="4" xfId="0" applyFill="true" applyBorder="true" applyFont="true">
      <alignment vertical="top"/>
      <protection locked="false"/>
    </xf>
    <xf numFmtId="165" fontId="3" fillId="3" borderId="4" xfId="0" applyFill="true" applyBorder="true" applyNumberFormat="true" applyFont="true">
      <alignment vertical="top"/>
      <protection locked="false"/>
    </xf>
    <xf numFmtId="166" fontId="4" fillId="3" borderId="4" xfId="0" applyFill="true" applyBorder="true" applyNumberFormat="true" applyFont="true">
      <alignment vertical="top"/>
      <protection locked="false"/>
    </xf>
    <xf numFmtId="167" fontId="5" fillId="3" borderId="4" xfId="0" applyFill="true" applyBorder="true" applyNumberFormat="true" applyFont="true">
      <alignment vertical="top"/>
      <protection locked="false"/>
    </xf>
    <xf numFmtId="0" fontId="6" fillId="0" borderId="0" xfId="0" applyFont="true">
      <alignment horizontal="left" vertical="top"/>
      <protection locked="true"/>
    </xf>
    <xf numFmtId="165" fontId="7" fillId="0" borderId="0" xfId="0" applyFont="true" applyNumberFormat="true">
      <alignment horizontal="left" vertical="top"/>
      <protection locked="true"/>
    </xf>
    <xf numFmtId="168" fontId="8" fillId="0" borderId="0" xfId="0" applyFont="true" applyNumberFormat="true">
      <alignment horizontal="left" vertical="top"/>
      <protection locked="true"/>
    </xf>
    <xf numFmtId="0" fontId="9" fillId="5" borderId="0" xfId="0" applyFill="true" applyFont="true">
      <alignment horizontal="left"/>
      <protection locked="true"/>
    </xf>
    <xf numFmtId="0" fontId="10" fillId="5" borderId="4" xfId="0" applyFill="true" applyBorder="true" applyFont="true">
      <alignment horizontal="left"/>
      <protection locked="true"/>
    </xf>
    <xf numFmtId="0" fontId="11" fillId="5" borderId="4" xfId="0" applyFill="true" applyBorder="true" applyFont="true">
      <alignment horizontal="left"/>
      <protection locked="true"/>
    </xf>
    <xf numFmtId="0" fontId="12" fillId="5" borderId="4" xfId="0" applyFill="true" applyBorder="true" applyFont="true">
      <alignment horizontal="left"/>
      <protection locked="true"/>
    </xf>
    <xf numFmtId="0" fontId="13" fillId="5" borderId="4" xfId="0" applyFill="true" applyBorder="true" applyFont="true">
      <alignment horizontal="left"/>
      <protection locked="true"/>
    </xf>
    <xf numFmtId="0" fontId="14" fillId="5" borderId="4" xfId="0" applyFill="true" applyBorder="true" applyFont="true">
      <alignment horizontal="left"/>
      <protection locked="true"/>
    </xf>
    <xf numFmtId="0" fontId="15" fillId="5" borderId="4" xfId="0" applyFill="true" applyBorder="true" applyFont="true">
      <alignment horizontal="left"/>
      <protection locked="true"/>
    </xf>
    <xf numFmtId="0" fontId="16" fillId="5" borderId="4" xfId="0" applyFill="true" applyBorder="true" applyFont="true">
      <alignment horizontal="left"/>
      <protection locked="true"/>
    </xf>
    <xf numFmtId="0" fontId="17" fillId="5" borderId="4" xfId="0" applyFill="true" applyBorder="true" applyFont="true">
      <alignment horizontal="left"/>
      <protection locked="true"/>
    </xf>
    <xf numFmtId="0" fontId="18" fillId="5" borderId="4" xfId="0" applyFill="true" applyBorder="true" applyFont="true">
      <alignment horizontal="left"/>
      <protection locked="true"/>
    </xf>
    <xf numFmtId="0" fontId="19" fillId="5" borderId="4" xfId="0" applyFill="true" applyBorder="true" applyFont="true">
      <alignment horizontal="left"/>
      <protection locked="true"/>
    </xf>
    <xf numFmtId="4" fontId="20" fillId="5" borderId="4" xfId="0" applyFill="true" applyBorder="true" applyFont="true" applyNumberFormat="true">
      <alignment horizontal="right"/>
      <protection locked="true"/>
    </xf>
    <xf numFmtId="0" fontId="21" fillId="0" borderId="0" xfId="0" applyFont="true"/>
    <xf numFmtId="0" fontId="22" fillId="0" borderId="4" xfId="0" applyBorder="true" applyFont="true">
      <alignment horizontal="left" vertical="top"/>
      <protection locked="true"/>
    </xf>
    <xf numFmtId="0" fontId="23" fillId="0" borderId="4" xfId="0" applyBorder="true" applyFont="true">
      <alignment horizontal="left" vertical="top" wrapText="true"/>
      <protection locked="true"/>
    </xf>
    <xf numFmtId="0" fontId="24" fillId="0" borderId="4" xfId="0" applyBorder="true" applyFont="true">
      <alignment horizontal="center" vertical="top"/>
      <protection locked="true"/>
    </xf>
    <xf numFmtId="169" fontId="25" fillId="0" borderId="4" xfId="0" applyBorder="true" applyFont="true" applyNumberFormat="true">
      <alignment horizontal="right" vertical="top"/>
      <protection locked="true"/>
    </xf>
    <xf numFmtId="170" fontId="26" fillId="0" borderId="4" xfId="0" applyBorder="true" applyFont="true" applyNumberFormat="true">
      <alignment horizontal="right" vertical="top"/>
      <protection locked="true"/>
    </xf>
    <xf numFmtId="170" fontId="27" fillId="0" borderId="4" xfId="0" applyBorder="true" applyFont="true" applyNumberFormat="true">
      <alignment horizontal="right" vertical="top"/>
      <protection locked="true"/>
    </xf>
    <xf numFmtId="170" fontId="28" fillId="0" borderId="4" xfId="0" applyBorder="true" applyFont="true" applyNumberFormat="true">
      <alignment horizontal="right" vertical="top"/>
      <protection locked="true"/>
    </xf>
    <xf numFmtId="4" fontId="29" fillId="3" borderId="4" xfId="0" applyFill="true" applyBorder="true" applyFont="true" applyNumberFormat="true">
      <alignment vertical="top" horizontal="right"/>
      <protection locked="false"/>
    </xf>
    <xf numFmtId="171" fontId="30" fillId="0" borderId="4" xfId="0" applyBorder="true" applyFont="true" applyNumberFormat="true">
      <alignment horizontal="right" vertical="top"/>
      <protection locked="true"/>
    </xf>
    <xf numFmtId="4" fontId="31" fillId="0" borderId="4" xfId="0" applyBorder="true" applyFont="true" applyNumberFormat="true">
      <alignment horizontal="right" vertical="top"/>
      <protection locked="true"/>
    </xf>
    <xf numFmtId="4" fontId="32" fillId="0" borderId="4" xfId="0" applyBorder="true" applyFont="true" applyNumberFormat="true">
      <alignment horizontal="right" vertical="top"/>
      <protection locked="true"/>
    </xf>
    <xf numFmtId="0" fontId="33" fillId="0" borderId="0" xfId="0" applyFont="true"/>
    <xf numFmtId="0" fontId="34" fillId="0" borderId="4" xfId="0" applyBorder="true" applyFont="true">
      <alignment horizontal="left" vertical="top"/>
      <protection locked="true"/>
    </xf>
    <xf numFmtId="0" fontId="35" fillId="0" borderId="4" xfId="0" applyBorder="true" applyFont="true">
      <alignment horizontal="left" vertical="top" wrapText="true"/>
      <protection locked="true"/>
    </xf>
    <xf numFmtId="0" fontId="36" fillId="0" borderId="4" xfId="0" applyBorder="true" applyFont="true">
      <alignment horizontal="center" vertical="top"/>
      <protection locked="true"/>
    </xf>
    <xf numFmtId="169" fontId="37" fillId="0" borderId="4" xfId="0" applyBorder="true" applyFont="true" applyNumberFormat="true">
      <alignment horizontal="right" vertical="top"/>
      <protection locked="true"/>
    </xf>
    <xf numFmtId="170" fontId="38" fillId="0" borderId="4" xfId="0" applyBorder="true" applyFont="true" applyNumberFormat="true">
      <alignment horizontal="right" vertical="top"/>
      <protection locked="true"/>
    </xf>
    <xf numFmtId="170" fontId="39" fillId="0" borderId="4" xfId="0" applyBorder="true" applyFont="true" applyNumberFormat="true">
      <alignment horizontal="right" vertical="top"/>
      <protection locked="true"/>
    </xf>
    <xf numFmtId="170" fontId="40" fillId="0" borderId="4" xfId="0" applyBorder="true" applyFont="true" applyNumberFormat="true">
      <alignment horizontal="right" vertical="top"/>
      <protection locked="true"/>
    </xf>
    <xf numFmtId="4" fontId="41" fillId="3" borderId="4" xfId="0" applyFill="true" applyBorder="true" applyFont="true" applyNumberFormat="true">
      <alignment vertical="top" horizontal="right"/>
      <protection locked="false"/>
    </xf>
    <xf numFmtId="171" fontId="42" fillId="0" borderId="4" xfId="0" applyBorder="true" applyFont="true" applyNumberFormat="true">
      <alignment horizontal="right" vertical="top"/>
      <protection locked="true"/>
    </xf>
    <xf numFmtId="4" fontId="43" fillId="0" borderId="4" xfId="0" applyBorder="true" applyFont="true" applyNumberFormat="true">
      <alignment horizontal="right" vertical="top"/>
      <protection locked="true"/>
    </xf>
    <xf numFmtId="4" fontId="44" fillId="0" borderId="4" xfId="0" applyBorder="true" applyFont="true" applyNumberFormat="true">
      <alignment horizontal="right" vertical="top"/>
      <protection locked="true"/>
    </xf>
    <xf numFmtId="0" fontId="45" fillId="0" borderId="0" xfId="0" applyFont="true"/>
    <xf numFmtId="0" fontId="46" fillId="0" borderId="4" xfId="0" applyBorder="true" applyFont="true">
      <alignment horizontal="left" vertical="top"/>
      <protection locked="true"/>
    </xf>
    <xf numFmtId="0" fontId="47" fillId="0" borderId="4" xfId="0" applyBorder="true" applyFont="true">
      <alignment horizontal="left" vertical="top" wrapText="true"/>
      <protection locked="true"/>
    </xf>
    <xf numFmtId="0" fontId="48" fillId="0" borderId="4" xfId="0" applyBorder="true" applyFont="true">
      <alignment horizontal="center" vertical="top"/>
      <protection locked="true"/>
    </xf>
    <xf numFmtId="169" fontId="49" fillId="0" borderId="4" xfId="0" applyBorder="true" applyFont="true" applyNumberFormat="true">
      <alignment horizontal="right" vertical="top"/>
      <protection locked="true"/>
    </xf>
    <xf numFmtId="170" fontId="50" fillId="0" borderId="4" xfId="0" applyBorder="true" applyFont="true" applyNumberFormat="true">
      <alignment horizontal="right" vertical="top"/>
      <protection locked="true"/>
    </xf>
    <xf numFmtId="170" fontId="51" fillId="0" borderId="4" xfId="0" applyBorder="true" applyFont="true" applyNumberFormat="true">
      <alignment horizontal="right" vertical="top"/>
      <protection locked="true"/>
    </xf>
    <xf numFmtId="170" fontId="52" fillId="0" borderId="4" xfId="0" applyBorder="true" applyFont="true" applyNumberFormat="true">
      <alignment horizontal="right" vertical="top"/>
      <protection locked="true"/>
    </xf>
    <xf numFmtId="4" fontId="53" fillId="3" borderId="4" xfId="0" applyFill="true" applyBorder="true" applyFont="true" applyNumberFormat="true">
      <alignment vertical="top" horizontal="right"/>
      <protection locked="false"/>
    </xf>
    <xf numFmtId="171" fontId="54" fillId="0" borderId="4" xfId="0" applyBorder="true" applyFont="true" applyNumberFormat="true">
      <alignment horizontal="right" vertical="top"/>
      <protection locked="true"/>
    </xf>
    <xf numFmtId="4" fontId="55" fillId="0" borderId="4" xfId="0" applyBorder="true" applyFont="true" applyNumberFormat="true">
      <alignment horizontal="right" vertical="top"/>
      <protection locked="true"/>
    </xf>
    <xf numFmtId="4" fontId="56" fillId="0" borderId="4" xfId="0" applyBorder="true" applyFont="true" applyNumberFormat="true">
      <alignment horizontal="right" vertical="top"/>
      <protection locked="true"/>
    </xf>
    <xf numFmtId="0" fontId="57" fillId="0" borderId="0" xfId="0" applyFont="true"/>
    <xf numFmtId="0" fontId="58" fillId="0" borderId="4" xfId="0" applyBorder="true" applyFont="true">
      <alignment horizontal="left" vertical="top"/>
      <protection locked="true"/>
    </xf>
    <xf numFmtId="0" fontId="59" fillId="0" borderId="4" xfId="0" applyBorder="true" applyFont="true">
      <alignment horizontal="left" vertical="top" wrapText="true"/>
      <protection locked="true"/>
    </xf>
    <xf numFmtId="0" fontId="60" fillId="0" borderId="4" xfId="0" applyBorder="true" applyFont="true">
      <alignment horizontal="center" vertical="top"/>
      <protection locked="true"/>
    </xf>
    <xf numFmtId="169" fontId="61" fillId="0" borderId="4" xfId="0" applyBorder="true" applyFont="true" applyNumberFormat="true">
      <alignment horizontal="right" vertical="top"/>
      <protection locked="true"/>
    </xf>
    <xf numFmtId="170" fontId="62" fillId="0" borderId="4" xfId="0" applyBorder="true" applyFont="true" applyNumberFormat="true">
      <alignment horizontal="right" vertical="top"/>
      <protection locked="true"/>
    </xf>
    <xf numFmtId="170" fontId="63" fillId="0" borderId="4" xfId="0" applyBorder="true" applyFont="true" applyNumberFormat="true">
      <alignment horizontal="right" vertical="top"/>
      <protection locked="true"/>
    </xf>
    <xf numFmtId="170" fontId="64" fillId="0" borderId="4" xfId="0" applyBorder="true" applyFont="true" applyNumberFormat="true">
      <alignment horizontal="right" vertical="top"/>
      <protection locked="true"/>
    </xf>
    <xf numFmtId="4" fontId="65" fillId="3" borderId="4" xfId="0" applyFill="true" applyBorder="true" applyFont="true" applyNumberFormat="true">
      <alignment vertical="top" horizontal="right"/>
      <protection locked="false"/>
    </xf>
    <xf numFmtId="171" fontId="66" fillId="0" borderId="4" xfId="0" applyBorder="true" applyFont="true" applyNumberFormat="true">
      <alignment horizontal="right" vertical="top"/>
      <protection locked="true"/>
    </xf>
    <xf numFmtId="4" fontId="67" fillId="0" borderId="4" xfId="0" applyBorder="true" applyFont="true" applyNumberFormat="true">
      <alignment horizontal="right" vertical="top"/>
      <protection locked="true"/>
    </xf>
    <xf numFmtId="4" fontId="68" fillId="0" borderId="4" xfId="0" applyBorder="true" applyFont="true" applyNumberFormat="true">
      <alignment horizontal="right" vertical="top"/>
      <protection locked="true"/>
    </xf>
    <xf numFmtId="0" fontId="69" fillId="0" borderId="0" xfId="0" applyFont="true"/>
    <xf numFmtId="0" fontId="70" fillId="0" borderId="4" xfId="0" applyBorder="true" applyFont="true">
      <alignment horizontal="left" vertical="top"/>
      <protection locked="true"/>
    </xf>
    <xf numFmtId="0" fontId="71" fillId="0" borderId="4" xfId="0" applyBorder="true" applyFont="true">
      <alignment horizontal="left" vertical="top" wrapText="true"/>
      <protection locked="true"/>
    </xf>
    <xf numFmtId="0" fontId="72" fillId="0" borderId="4" xfId="0" applyBorder="true" applyFont="true">
      <alignment horizontal="center" vertical="top"/>
      <protection locked="true"/>
    </xf>
    <xf numFmtId="169" fontId="73" fillId="0" borderId="4" xfId="0" applyBorder="true" applyFont="true" applyNumberFormat="true">
      <alignment horizontal="right" vertical="top"/>
      <protection locked="true"/>
    </xf>
    <xf numFmtId="170" fontId="74" fillId="0" borderId="4" xfId="0" applyBorder="true" applyFont="true" applyNumberFormat="true">
      <alignment horizontal="right" vertical="top"/>
      <protection locked="true"/>
    </xf>
    <xf numFmtId="170" fontId="75" fillId="0" borderId="4" xfId="0" applyBorder="true" applyFont="true" applyNumberFormat="true">
      <alignment horizontal="right" vertical="top"/>
      <protection locked="true"/>
    </xf>
    <xf numFmtId="170" fontId="76" fillId="0" borderId="4" xfId="0" applyBorder="true" applyFont="true" applyNumberFormat="true">
      <alignment horizontal="right" vertical="top"/>
      <protection locked="true"/>
    </xf>
    <xf numFmtId="4" fontId="77" fillId="3" borderId="4" xfId="0" applyFill="true" applyBorder="true" applyFont="true" applyNumberFormat="true">
      <alignment vertical="top" horizontal="right"/>
      <protection locked="false"/>
    </xf>
    <xf numFmtId="171" fontId="78" fillId="0" borderId="4" xfId="0" applyBorder="true" applyFont="true" applyNumberFormat="true">
      <alignment horizontal="right" vertical="top"/>
      <protection locked="true"/>
    </xf>
    <xf numFmtId="4" fontId="79" fillId="0" borderId="4" xfId="0" applyBorder="true" applyFont="true" applyNumberFormat="true">
      <alignment horizontal="right" vertical="top"/>
      <protection locked="true"/>
    </xf>
    <xf numFmtId="4" fontId="80" fillId="0" borderId="4" xfId="0" applyBorder="true" applyFont="true" applyNumberFormat="true">
      <alignment horizontal="right" vertical="top"/>
      <protection locked="true"/>
    </xf>
    <xf numFmtId="0" fontId="81" fillId="0" borderId="0" xfId="0" applyFont="true"/>
    <xf numFmtId="0" fontId="82" fillId="5" borderId="4" xfId="0" applyFill="true" applyBorder="true" applyFont="true">
      <alignment horizontal="left"/>
      <protection locked="true"/>
    </xf>
    <xf numFmtId="0" fontId="83" fillId="5" borderId="4" xfId="0" applyFill="true" applyBorder="true" applyFont="true">
      <alignment horizontal="left"/>
      <protection locked="true"/>
    </xf>
    <xf numFmtId="0" fontId="84" fillId="5" borderId="4" xfId="0" applyFill="true" applyBorder="true" applyFont="true">
      <alignment horizontal="left"/>
      <protection locked="true"/>
    </xf>
    <xf numFmtId="0" fontId="85" fillId="5" borderId="4" xfId="0" applyFill="true" applyBorder="true" applyFont="true">
      <alignment horizontal="left"/>
      <protection locked="true"/>
    </xf>
    <xf numFmtId="0" fontId="86" fillId="5" borderId="4" xfId="0" applyFill="true" applyBorder="true" applyFont="true">
      <alignment horizontal="left"/>
      <protection locked="true"/>
    </xf>
    <xf numFmtId="0" fontId="87" fillId="5" borderId="4" xfId="0" applyFill="true" applyBorder="true" applyFont="true">
      <alignment horizontal="left"/>
      <protection locked="true"/>
    </xf>
    <xf numFmtId="0" fontId="88" fillId="5" borderId="4" xfId="0" applyFill="true" applyBorder="true" applyFont="true">
      <alignment horizontal="left"/>
      <protection locked="true"/>
    </xf>
    <xf numFmtId="0" fontId="89" fillId="5" borderId="4" xfId="0" applyFill="true" applyBorder="true" applyFont="true">
      <alignment horizontal="left"/>
      <protection locked="true"/>
    </xf>
    <xf numFmtId="0" fontId="90" fillId="5" borderId="4" xfId="0" applyFill="true" applyBorder="true" applyFont="true">
      <alignment horizontal="left"/>
      <protection locked="true"/>
    </xf>
    <xf numFmtId="0" fontId="91" fillId="5" borderId="4" xfId="0" applyFill="true" applyBorder="true" applyFont="true">
      <alignment horizontal="left"/>
      <protection locked="true"/>
    </xf>
    <xf numFmtId="4" fontId="92" fillId="5" borderId="4" xfId="0" applyFill="true" applyBorder="true" applyFont="true" applyNumberFormat="true">
      <alignment horizontal="right"/>
      <protection locked="true"/>
    </xf>
    <xf numFmtId="0" fontId="93" fillId="0" borderId="0" xfId="0" applyFont="true"/>
    <xf numFmtId="0" fontId="94" fillId="5" borderId="4" xfId="0" applyFill="true" applyBorder="true" applyFont="true">
      <alignment horizontal="left"/>
      <protection locked="true"/>
    </xf>
    <xf numFmtId="0" fontId="95" fillId="5" borderId="4" xfId="0" applyFill="true" applyBorder="true" applyFont="true">
      <alignment horizontal="left"/>
      <protection locked="true"/>
    </xf>
    <xf numFmtId="0" fontId="96" fillId="5" borderId="4" xfId="0" applyFill="true" applyBorder="true" applyFont="true">
      <alignment horizontal="left"/>
      <protection locked="true"/>
    </xf>
    <xf numFmtId="0" fontId="97" fillId="5" borderId="4" xfId="0" applyFill="true" applyBorder="true" applyFont="true">
      <alignment horizontal="left"/>
      <protection locked="true"/>
    </xf>
    <xf numFmtId="0" fontId="98" fillId="5" borderId="4" xfId="0" applyFill="true" applyBorder="true" applyFont="true">
      <alignment horizontal="left"/>
      <protection locked="true"/>
    </xf>
    <xf numFmtId="0" fontId="99" fillId="5" borderId="4" xfId="0" applyFill="true" applyBorder="true" applyFont="true">
      <alignment horizontal="left"/>
      <protection locked="true"/>
    </xf>
    <xf numFmtId="0" fontId="100" fillId="5" borderId="4" xfId="0" applyFill="true" applyBorder="true" applyFont="true">
      <alignment horizontal="left"/>
      <protection locked="true"/>
    </xf>
    <xf numFmtId="0" fontId="101" fillId="5" borderId="4" xfId="0" applyFill="true" applyBorder="true" applyFont="true">
      <alignment horizontal="left"/>
      <protection locked="true"/>
    </xf>
    <xf numFmtId="0" fontId="102" fillId="5" borderId="4" xfId="0" applyFill="true" applyBorder="true" applyFont="true">
      <alignment horizontal="left"/>
      <protection locked="true"/>
    </xf>
    <xf numFmtId="0" fontId="103" fillId="5" borderId="4" xfId="0" applyFill="true" applyBorder="true" applyFont="true">
      <alignment horizontal="left"/>
      <protection locked="true"/>
    </xf>
    <xf numFmtId="4" fontId="104" fillId="5" borderId="4" xfId="0" applyFill="true" applyBorder="true" applyFont="true" applyNumberFormat="true">
      <alignment horizontal="right"/>
      <protection locked="true"/>
    </xf>
    <xf numFmtId="0" fontId="105" fillId="0" borderId="0" xfId="0" applyFont="true"/>
    <xf numFmtId="0" fontId="106" fillId="0" borderId="4" xfId="0" applyBorder="true" applyFont="true">
      <alignment horizontal="left" vertical="top"/>
      <protection locked="true"/>
    </xf>
    <xf numFmtId="0" fontId="107" fillId="0" borderId="4" xfId="0" applyBorder="true" applyFont="true">
      <alignment horizontal="left" vertical="top" wrapText="true"/>
      <protection locked="true"/>
    </xf>
    <xf numFmtId="0" fontId="108" fillId="0" borderId="4" xfId="0" applyBorder="true" applyFont="true">
      <alignment horizontal="center" vertical="top"/>
      <protection locked="true"/>
    </xf>
    <xf numFmtId="169" fontId="109" fillId="0" borderId="4" xfId="0" applyBorder="true" applyFont="true" applyNumberFormat="true">
      <alignment horizontal="right" vertical="top"/>
      <protection locked="true"/>
    </xf>
    <xf numFmtId="170" fontId="110" fillId="0" borderId="4" xfId="0" applyBorder="true" applyFont="true" applyNumberFormat="true">
      <alignment horizontal="right" vertical="top"/>
      <protection locked="true"/>
    </xf>
    <xf numFmtId="170" fontId="111" fillId="0" borderId="4" xfId="0" applyBorder="true" applyFont="true" applyNumberFormat="true">
      <alignment horizontal="right" vertical="top"/>
      <protection locked="true"/>
    </xf>
    <xf numFmtId="170" fontId="112" fillId="0" borderId="4" xfId="0" applyBorder="true" applyFont="true" applyNumberFormat="true">
      <alignment horizontal="right" vertical="top"/>
      <protection locked="true"/>
    </xf>
    <xf numFmtId="4" fontId="113" fillId="3" borderId="4" xfId="0" applyFill="true" applyBorder="true" applyFont="true" applyNumberFormat="true">
      <alignment vertical="top" horizontal="right"/>
      <protection locked="false"/>
    </xf>
    <xf numFmtId="171" fontId="114" fillId="0" borderId="4" xfId="0" applyBorder="true" applyFont="true" applyNumberFormat="true">
      <alignment horizontal="right" vertical="top"/>
      <protection locked="true"/>
    </xf>
    <xf numFmtId="4" fontId="115" fillId="0" borderId="4" xfId="0" applyBorder="true" applyFont="true" applyNumberFormat="true">
      <alignment horizontal="right" vertical="top"/>
      <protection locked="true"/>
    </xf>
    <xf numFmtId="4" fontId="116" fillId="0" borderId="4" xfId="0" applyBorder="true" applyFont="true" applyNumberFormat="true">
      <alignment horizontal="right" vertical="top"/>
      <protection locked="true"/>
    </xf>
    <xf numFmtId="0" fontId="117" fillId="0" borderId="0" xfId="0" applyFont="true"/>
    <xf numFmtId="0" fontId="118" fillId="0" borderId="4" xfId="0" applyBorder="true" applyFont="true">
      <alignment horizontal="left" vertical="top"/>
      <protection locked="true"/>
    </xf>
    <xf numFmtId="0" fontId="119" fillId="0" borderId="4" xfId="0" applyBorder="true" applyFont="true">
      <alignment horizontal="left" vertical="top" wrapText="true"/>
      <protection locked="true"/>
    </xf>
    <xf numFmtId="0" fontId="120" fillId="0" borderId="4" xfId="0" applyBorder="true" applyFont="true">
      <alignment horizontal="center" vertical="top"/>
      <protection locked="true"/>
    </xf>
    <xf numFmtId="169" fontId="121" fillId="0" borderId="4" xfId="0" applyBorder="true" applyFont="true" applyNumberFormat="true">
      <alignment horizontal="right" vertical="top"/>
      <protection locked="true"/>
    </xf>
    <xf numFmtId="170" fontId="122" fillId="0" borderId="4" xfId="0" applyBorder="true" applyFont="true" applyNumberFormat="true">
      <alignment horizontal="right" vertical="top"/>
      <protection locked="true"/>
    </xf>
    <xf numFmtId="170" fontId="123" fillId="0" borderId="4" xfId="0" applyBorder="true" applyFont="true" applyNumberFormat="true">
      <alignment horizontal="right" vertical="top"/>
      <protection locked="true"/>
    </xf>
    <xf numFmtId="170" fontId="124" fillId="0" borderId="4" xfId="0" applyBorder="true" applyFont="true" applyNumberFormat="true">
      <alignment horizontal="right" vertical="top"/>
      <protection locked="true"/>
    </xf>
    <xf numFmtId="4" fontId="125" fillId="3" borderId="4" xfId="0" applyFill="true" applyBorder="true" applyFont="true" applyNumberFormat="true">
      <alignment vertical="top" horizontal="right"/>
      <protection locked="false"/>
    </xf>
    <xf numFmtId="171" fontId="126" fillId="0" borderId="4" xfId="0" applyBorder="true" applyFont="true" applyNumberFormat="true">
      <alignment horizontal="right" vertical="top"/>
      <protection locked="true"/>
    </xf>
    <xf numFmtId="4" fontId="127" fillId="0" borderId="4" xfId="0" applyBorder="true" applyFont="true" applyNumberFormat="true">
      <alignment horizontal="right" vertical="top"/>
      <protection locked="true"/>
    </xf>
    <xf numFmtId="4" fontId="128" fillId="0" borderId="4" xfId="0" applyBorder="true" applyFont="true" applyNumberFormat="true">
      <alignment horizontal="right" vertical="top"/>
      <protection locked="true"/>
    </xf>
    <xf numFmtId="0" fontId="129" fillId="0" borderId="0" xfId="0" applyFont="true"/>
    <xf numFmtId="0" fontId="130" fillId="0" borderId="4" xfId="0" applyBorder="true" applyFont="true">
      <alignment horizontal="left" vertical="top"/>
      <protection locked="true"/>
    </xf>
    <xf numFmtId="0" fontId="131" fillId="0" borderId="4" xfId="0" applyBorder="true" applyFont="true">
      <alignment horizontal="left" vertical="top" wrapText="true"/>
      <protection locked="true"/>
    </xf>
    <xf numFmtId="0" fontId="132" fillId="0" borderId="4" xfId="0" applyBorder="true" applyFont="true">
      <alignment horizontal="center" vertical="top"/>
      <protection locked="true"/>
    </xf>
    <xf numFmtId="169" fontId="133" fillId="0" borderId="4" xfId="0" applyBorder="true" applyFont="true" applyNumberFormat="true">
      <alignment horizontal="right" vertical="top"/>
      <protection locked="true"/>
    </xf>
    <xf numFmtId="170" fontId="134" fillId="0" borderId="4" xfId="0" applyBorder="true" applyFont="true" applyNumberFormat="true">
      <alignment horizontal="right" vertical="top"/>
      <protection locked="true"/>
    </xf>
    <xf numFmtId="170" fontId="135" fillId="0" borderId="4" xfId="0" applyBorder="true" applyFont="true" applyNumberFormat="true">
      <alignment horizontal="right" vertical="top"/>
      <protection locked="true"/>
    </xf>
    <xf numFmtId="170" fontId="136" fillId="0" borderId="4" xfId="0" applyBorder="true" applyFont="true" applyNumberFormat="true">
      <alignment horizontal="right" vertical="top"/>
      <protection locked="true"/>
    </xf>
    <xf numFmtId="4" fontId="137" fillId="3" borderId="4" xfId="0" applyFill="true" applyBorder="true" applyFont="true" applyNumberFormat="true">
      <alignment vertical="top" horizontal="right"/>
      <protection locked="false"/>
    </xf>
    <xf numFmtId="171" fontId="138" fillId="0" borderId="4" xfId="0" applyBorder="true" applyFont="true" applyNumberFormat="true">
      <alignment horizontal="right" vertical="top"/>
      <protection locked="true"/>
    </xf>
    <xf numFmtId="4" fontId="139" fillId="0" borderId="4" xfId="0" applyBorder="true" applyFont="true" applyNumberFormat="true">
      <alignment horizontal="right" vertical="top"/>
      <protection locked="true"/>
    </xf>
    <xf numFmtId="4" fontId="140" fillId="0" borderId="4" xfId="0" applyBorder="true" applyFont="true" applyNumberFormat="true">
      <alignment horizontal="right" vertical="top"/>
      <protection locked="true"/>
    </xf>
    <xf numFmtId="0" fontId="141" fillId="0" borderId="0" xfId="0" applyFont="true"/>
    <xf numFmtId="0" fontId="142" fillId="0" borderId="4" xfId="0" applyBorder="true" applyFont="true">
      <alignment horizontal="left" vertical="top"/>
      <protection locked="true"/>
    </xf>
    <xf numFmtId="0" fontId="143" fillId="0" borderId="4" xfId="0" applyBorder="true" applyFont="true">
      <alignment horizontal="left" vertical="top" wrapText="true"/>
      <protection locked="true"/>
    </xf>
    <xf numFmtId="0" fontId="144" fillId="0" borderId="4" xfId="0" applyBorder="true" applyFont="true">
      <alignment horizontal="center" vertical="top"/>
      <protection locked="true"/>
    </xf>
    <xf numFmtId="169" fontId="145" fillId="0" borderId="4" xfId="0" applyBorder="true" applyFont="true" applyNumberFormat="true">
      <alignment horizontal="right" vertical="top"/>
      <protection locked="true"/>
    </xf>
    <xf numFmtId="170" fontId="146" fillId="0" borderId="4" xfId="0" applyBorder="true" applyFont="true" applyNumberFormat="true">
      <alignment horizontal="right" vertical="top"/>
      <protection locked="true"/>
    </xf>
    <xf numFmtId="170" fontId="147" fillId="0" borderId="4" xfId="0" applyBorder="true" applyFont="true" applyNumberFormat="true">
      <alignment horizontal="right" vertical="top"/>
      <protection locked="true"/>
    </xf>
    <xf numFmtId="170" fontId="148" fillId="0" borderId="4" xfId="0" applyBorder="true" applyFont="true" applyNumberFormat="true">
      <alignment horizontal="right" vertical="top"/>
      <protection locked="true"/>
    </xf>
    <xf numFmtId="4" fontId="149" fillId="3" borderId="4" xfId="0" applyFill="true" applyBorder="true" applyFont="true" applyNumberFormat="true">
      <alignment vertical="top" horizontal="right"/>
      <protection locked="false"/>
    </xf>
    <xf numFmtId="171" fontId="150" fillId="0" borderId="4" xfId="0" applyBorder="true" applyFont="true" applyNumberFormat="true">
      <alignment horizontal="right" vertical="top"/>
      <protection locked="true"/>
    </xf>
    <xf numFmtId="4" fontId="151" fillId="0" borderId="4" xfId="0" applyBorder="true" applyFont="true" applyNumberFormat="true">
      <alignment horizontal="right" vertical="top"/>
      <protection locked="true"/>
    </xf>
    <xf numFmtId="4" fontId="152" fillId="0" borderId="4" xfId="0" applyBorder="true" applyFont="true" applyNumberFormat="true">
      <alignment horizontal="right" vertical="top"/>
      <protection locked="true"/>
    </xf>
    <xf numFmtId="0" fontId="153" fillId="0" borderId="0" xfId="0" applyFont="true"/>
    <xf numFmtId="0" fontId="154" fillId="0" borderId="4" xfId="0" applyBorder="true" applyFont="true">
      <alignment horizontal="left" vertical="top"/>
      <protection locked="true"/>
    </xf>
    <xf numFmtId="0" fontId="155" fillId="0" borderId="4" xfId="0" applyBorder="true" applyFont="true">
      <alignment horizontal="left" vertical="top" wrapText="true"/>
      <protection locked="true"/>
    </xf>
    <xf numFmtId="0" fontId="156" fillId="0" borderId="4" xfId="0" applyBorder="true" applyFont="true">
      <alignment horizontal="center" vertical="top"/>
      <protection locked="true"/>
    </xf>
    <xf numFmtId="169" fontId="157" fillId="0" borderId="4" xfId="0" applyBorder="true" applyFont="true" applyNumberFormat="true">
      <alignment horizontal="right" vertical="top"/>
      <protection locked="true"/>
    </xf>
    <xf numFmtId="170" fontId="158" fillId="0" borderId="4" xfId="0" applyBorder="true" applyFont="true" applyNumberFormat="true">
      <alignment horizontal="right" vertical="top"/>
      <protection locked="true"/>
    </xf>
    <xf numFmtId="170" fontId="159" fillId="0" borderId="4" xfId="0" applyBorder="true" applyFont="true" applyNumberFormat="true">
      <alignment horizontal="right" vertical="top"/>
      <protection locked="true"/>
    </xf>
    <xf numFmtId="170" fontId="160" fillId="0" borderId="4" xfId="0" applyBorder="true" applyFont="true" applyNumberFormat="true">
      <alignment horizontal="right" vertical="top"/>
      <protection locked="true"/>
    </xf>
    <xf numFmtId="4" fontId="161" fillId="3" borderId="4" xfId="0" applyFill="true" applyBorder="true" applyFont="true" applyNumberFormat="true">
      <alignment vertical="top" horizontal="right"/>
      <protection locked="false"/>
    </xf>
    <xf numFmtId="171" fontId="162" fillId="0" borderId="4" xfId="0" applyBorder="true" applyFont="true" applyNumberFormat="true">
      <alignment horizontal="right" vertical="top"/>
      <protection locked="true"/>
    </xf>
    <xf numFmtId="4" fontId="163" fillId="0" borderId="4" xfId="0" applyBorder="true" applyFont="true" applyNumberFormat="true">
      <alignment horizontal="right" vertical="top"/>
      <protection locked="true"/>
    </xf>
    <xf numFmtId="4" fontId="164" fillId="0" borderId="4" xfId="0" applyBorder="true" applyFont="true" applyNumberFormat="true">
      <alignment horizontal="right" vertical="top"/>
      <protection locked="true"/>
    </xf>
    <xf numFmtId="0" fontId="165" fillId="0" borderId="0" xfId="0" applyFont="true"/>
    <xf numFmtId="0" fontId="166" fillId="0" borderId="4" xfId="0" applyBorder="true" applyFont="true">
      <alignment horizontal="left" vertical="top"/>
      <protection locked="true"/>
    </xf>
    <xf numFmtId="0" fontId="167" fillId="0" borderId="4" xfId="0" applyBorder="true" applyFont="true">
      <alignment horizontal="left" vertical="top" wrapText="true"/>
      <protection locked="true"/>
    </xf>
    <xf numFmtId="0" fontId="168" fillId="0" borderId="4" xfId="0" applyBorder="true" applyFont="true">
      <alignment horizontal="center" vertical="top"/>
      <protection locked="true"/>
    </xf>
    <xf numFmtId="169" fontId="169" fillId="0" borderId="4" xfId="0" applyBorder="true" applyFont="true" applyNumberFormat="true">
      <alignment horizontal="right" vertical="top"/>
      <protection locked="true"/>
    </xf>
    <xf numFmtId="170" fontId="170" fillId="0" borderId="4" xfId="0" applyBorder="true" applyFont="true" applyNumberFormat="true">
      <alignment horizontal="right" vertical="top"/>
      <protection locked="true"/>
    </xf>
    <xf numFmtId="170" fontId="171" fillId="0" borderId="4" xfId="0" applyBorder="true" applyFont="true" applyNumberFormat="true">
      <alignment horizontal="right" vertical="top"/>
      <protection locked="true"/>
    </xf>
    <xf numFmtId="170" fontId="172" fillId="0" borderId="4" xfId="0" applyBorder="true" applyFont="true" applyNumberFormat="true">
      <alignment horizontal="right" vertical="top"/>
      <protection locked="true"/>
    </xf>
    <xf numFmtId="4" fontId="173" fillId="3" borderId="4" xfId="0" applyFill="true" applyBorder="true" applyFont="true" applyNumberFormat="true">
      <alignment vertical="top" horizontal="right"/>
      <protection locked="false"/>
    </xf>
    <xf numFmtId="171" fontId="174" fillId="0" borderId="4" xfId="0" applyBorder="true" applyFont="true" applyNumberFormat="true">
      <alignment horizontal="right" vertical="top"/>
      <protection locked="true"/>
    </xf>
    <xf numFmtId="4" fontId="175" fillId="0" borderId="4" xfId="0" applyBorder="true" applyFont="true" applyNumberFormat="true">
      <alignment horizontal="right" vertical="top"/>
      <protection locked="true"/>
    </xf>
    <xf numFmtId="4" fontId="176" fillId="0" borderId="4" xfId="0" applyBorder="true" applyFont="true" applyNumberFormat="true">
      <alignment horizontal="right" vertical="top"/>
      <protection locked="true"/>
    </xf>
    <xf numFmtId="0" fontId="177" fillId="0" borderId="0" xfId="0" applyFont="true"/>
    <xf numFmtId="0" fontId="178" fillId="5" borderId="4" xfId="0" applyFill="true" applyBorder="true" applyFont="true">
      <alignment horizontal="left"/>
      <protection locked="true"/>
    </xf>
    <xf numFmtId="0" fontId="179" fillId="5" borderId="4" xfId="0" applyFill="true" applyBorder="true" applyFont="true">
      <alignment horizontal="left"/>
      <protection locked="true"/>
    </xf>
    <xf numFmtId="0" fontId="180" fillId="5" borderId="4" xfId="0" applyFill="true" applyBorder="true" applyFont="true">
      <alignment horizontal="left"/>
      <protection locked="true"/>
    </xf>
    <xf numFmtId="0" fontId="181" fillId="5" borderId="4" xfId="0" applyFill="true" applyBorder="true" applyFont="true">
      <alignment horizontal="left"/>
      <protection locked="true"/>
    </xf>
    <xf numFmtId="0" fontId="182" fillId="5" borderId="4" xfId="0" applyFill="true" applyBorder="true" applyFont="true">
      <alignment horizontal="left"/>
      <protection locked="true"/>
    </xf>
    <xf numFmtId="0" fontId="183" fillId="5" borderId="4" xfId="0" applyFill="true" applyBorder="true" applyFont="true">
      <alignment horizontal="left"/>
      <protection locked="true"/>
    </xf>
    <xf numFmtId="0" fontId="184" fillId="5" borderId="4" xfId="0" applyFill="true" applyBorder="true" applyFont="true">
      <alignment horizontal="left"/>
      <protection locked="true"/>
    </xf>
    <xf numFmtId="0" fontId="185" fillId="5" borderId="4" xfId="0" applyFill="true" applyBorder="true" applyFont="true">
      <alignment horizontal="left"/>
      <protection locked="true"/>
    </xf>
    <xf numFmtId="0" fontId="186" fillId="5" borderId="4" xfId="0" applyFill="true" applyBorder="true" applyFont="true">
      <alignment horizontal="left"/>
      <protection locked="true"/>
    </xf>
    <xf numFmtId="0" fontId="187" fillId="5" borderId="4" xfId="0" applyFill="true" applyBorder="true" applyFont="true">
      <alignment horizontal="left"/>
      <protection locked="true"/>
    </xf>
    <xf numFmtId="4" fontId="188" fillId="5" borderId="4" xfId="0" applyFill="true" applyBorder="true" applyFont="true" applyNumberFormat="true">
      <alignment horizontal="right"/>
      <protection locked="true"/>
    </xf>
    <xf numFmtId="0" fontId="189" fillId="0" borderId="0" xfId="0" applyFont="true"/>
    <xf numFmtId="0" fontId="190" fillId="0" borderId="4" xfId="0" applyBorder="true" applyFont="true">
      <alignment horizontal="left" vertical="top"/>
      <protection locked="true"/>
    </xf>
    <xf numFmtId="0" fontId="191" fillId="0" borderId="4" xfId="0" applyBorder="true" applyFont="true">
      <alignment horizontal="left" vertical="top" wrapText="true"/>
      <protection locked="true"/>
    </xf>
    <xf numFmtId="0" fontId="192" fillId="0" borderId="4" xfId="0" applyBorder="true" applyFont="true">
      <alignment horizontal="center" vertical="top"/>
      <protection locked="true"/>
    </xf>
    <xf numFmtId="169" fontId="193" fillId="0" borderId="4" xfId="0" applyBorder="true" applyFont="true" applyNumberFormat="true">
      <alignment horizontal="right" vertical="top"/>
      <protection locked="true"/>
    </xf>
    <xf numFmtId="170" fontId="194" fillId="0" borderId="4" xfId="0" applyBorder="true" applyFont="true" applyNumberFormat="true">
      <alignment horizontal="right" vertical="top"/>
      <protection locked="true"/>
    </xf>
    <xf numFmtId="170" fontId="195" fillId="0" borderId="4" xfId="0" applyBorder="true" applyFont="true" applyNumberFormat="true">
      <alignment horizontal="right" vertical="top"/>
      <protection locked="true"/>
    </xf>
    <xf numFmtId="170" fontId="196" fillId="0" borderId="4" xfId="0" applyBorder="true" applyFont="true" applyNumberFormat="true">
      <alignment horizontal="right" vertical="top"/>
      <protection locked="true"/>
    </xf>
    <xf numFmtId="4" fontId="197" fillId="3" borderId="4" xfId="0" applyFill="true" applyBorder="true" applyFont="true" applyNumberFormat="true">
      <alignment vertical="top" horizontal="right"/>
      <protection locked="false"/>
    </xf>
    <xf numFmtId="171" fontId="198" fillId="0" borderId="4" xfId="0" applyBorder="true" applyFont="true" applyNumberFormat="true">
      <alignment horizontal="right" vertical="top"/>
      <protection locked="true"/>
    </xf>
    <xf numFmtId="4" fontId="199" fillId="0" borderId="4" xfId="0" applyBorder="true" applyFont="true" applyNumberFormat="true">
      <alignment horizontal="right" vertical="top"/>
      <protection locked="true"/>
    </xf>
    <xf numFmtId="4" fontId="200" fillId="0" borderId="4" xfId="0" applyBorder="true" applyFont="true" applyNumberFormat="true">
      <alignment horizontal="right" vertical="top"/>
      <protection locked="true"/>
    </xf>
    <xf numFmtId="0" fontId="201" fillId="0" borderId="0" xfId="0" applyFont="true"/>
    <xf numFmtId="0" fontId="202" fillId="0" borderId="4" xfId="0" applyBorder="true" applyFont="true">
      <alignment horizontal="left" vertical="top"/>
      <protection locked="true"/>
    </xf>
    <xf numFmtId="0" fontId="203" fillId="0" borderId="4" xfId="0" applyBorder="true" applyFont="true">
      <alignment horizontal="left" vertical="top" wrapText="true"/>
      <protection locked="true"/>
    </xf>
    <xf numFmtId="0" fontId="204" fillId="0" borderId="4" xfId="0" applyBorder="true" applyFont="true">
      <alignment horizontal="center" vertical="top"/>
      <protection locked="true"/>
    </xf>
    <xf numFmtId="169" fontId="205" fillId="0" borderId="4" xfId="0" applyBorder="true" applyFont="true" applyNumberFormat="true">
      <alignment horizontal="right" vertical="top"/>
      <protection locked="true"/>
    </xf>
    <xf numFmtId="170" fontId="206" fillId="0" borderId="4" xfId="0" applyBorder="true" applyFont="true" applyNumberFormat="true">
      <alignment horizontal="right" vertical="top"/>
      <protection locked="true"/>
    </xf>
    <xf numFmtId="170" fontId="207" fillId="0" borderId="4" xfId="0" applyBorder="true" applyFont="true" applyNumberFormat="true">
      <alignment horizontal="right" vertical="top"/>
      <protection locked="true"/>
    </xf>
    <xf numFmtId="170" fontId="208" fillId="0" borderId="4" xfId="0" applyBorder="true" applyFont="true" applyNumberFormat="true">
      <alignment horizontal="right" vertical="top"/>
      <protection locked="true"/>
    </xf>
    <xf numFmtId="4" fontId="209" fillId="3" borderId="4" xfId="0" applyFill="true" applyBorder="true" applyFont="true" applyNumberFormat="true">
      <alignment vertical="top" horizontal="right"/>
      <protection locked="false"/>
    </xf>
    <xf numFmtId="171" fontId="210" fillId="0" borderId="4" xfId="0" applyBorder="true" applyFont="true" applyNumberFormat="true">
      <alignment horizontal="right" vertical="top"/>
      <protection locked="true"/>
    </xf>
    <xf numFmtId="4" fontId="211" fillId="0" borderId="4" xfId="0" applyBorder="true" applyFont="true" applyNumberFormat="true">
      <alignment horizontal="right" vertical="top"/>
      <protection locked="true"/>
    </xf>
    <xf numFmtId="4" fontId="212" fillId="0" borderId="4" xfId="0" applyBorder="true" applyFont="true" applyNumberFormat="true">
      <alignment horizontal="right" vertical="top"/>
      <protection locked="true"/>
    </xf>
    <xf numFmtId="0" fontId="213" fillId="0" borderId="0" xfId="0" applyFont="true"/>
    <xf numFmtId="0" fontId="214" fillId="0" borderId="4" xfId="0" applyBorder="true" applyFont="true">
      <alignment horizontal="left" vertical="top"/>
      <protection locked="true"/>
    </xf>
    <xf numFmtId="0" fontId="215" fillId="0" borderId="4" xfId="0" applyBorder="true" applyFont="true">
      <alignment horizontal="left" vertical="top" wrapText="true"/>
      <protection locked="true"/>
    </xf>
    <xf numFmtId="0" fontId="216" fillId="0" borderId="4" xfId="0" applyBorder="true" applyFont="true">
      <alignment horizontal="center" vertical="top"/>
      <protection locked="true"/>
    </xf>
    <xf numFmtId="169" fontId="217" fillId="0" borderId="4" xfId="0" applyBorder="true" applyFont="true" applyNumberFormat="true">
      <alignment horizontal="right" vertical="top"/>
      <protection locked="true"/>
    </xf>
    <xf numFmtId="170" fontId="218" fillId="0" borderId="4" xfId="0" applyBorder="true" applyFont="true" applyNumberFormat="true">
      <alignment horizontal="right" vertical="top"/>
      <protection locked="true"/>
    </xf>
    <xf numFmtId="170" fontId="219" fillId="0" borderId="4" xfId="0" applyBorder="true" applyFont="true" applyNumberFormat="true">
      <alignment horizontal="right" vertical="top"/>
      <protection locked="true"/>
    </xf>
    <xf numFmtId="170" fontId="220" fillId="0" borderId="4" xfId="0" applyBorder="true" applyFont="true" applyNumberFormat="true">
      <alignment horizontal="right" vertical="top"/>
      <protection locked="true"/>
    </xf>
    <xf numFmtId="4" fontId="221" fillId="3" borderId="4" xfId="0" applyFill="true" applyBorder="true" applyFont="true" applyNumberFormat="true">
      <alignment vertical="top" horizontal="right"/>
      <protection locked="false"/>
    </xf>
    <xf numFmtId="171" fontId="222" fillId="0" borderId="4" xfId="0" applyBorder="true" applyFont="true" applyNumberFormat="true">
      <alignment horizontal="right" vertical="top"/>
      <protection locked="true"/>
    </xf>
    <xf numFmtId="4" fontId="223" fillId="0" borderId="4" xfId="0" applyBorder="true" applyFont="true" applyNumberFormat="true">
      <alignment horizontal="right" vertical="top"/>
      <protection locked="true"/>
    </xf>
    <xf numFmtId="4" fontId="224" fillId="0" borderId="4" xfId="0" applyBorder="true" applyFont="true" applyNumberFormat="true">
      <alignment horizontal="right" vertical="top"/>
      <protection locked="true"/>
    </xf>
    <xf numFmtId="0" fontId="225" fillId="0" borderId="0" xfId="0" applyFont="true"/>
    <xf numFmtId="0" fontId="226" fillId="0" borderId="4" xfId="0" applyBorder="true" applyFont="true">
      <alignment horizontal="left" vertical="top"/>
      <protection locked="true"/>
    </xf>
    <xf numFmtId="0" fontId="227" fillId="0" borderId="4" xfId="0" applyBorder="true" applyFont="true">
      <alignment horizontal="left" vertical="top" wrapText="true"/>
      <protection locked="true"/>
    </xf>
    <xf numFmtId="0" fontId="228" fillId="0" borderId="4" xfId="0" applyBorder="true" applyFont="true">
      <alignment horizontal="center" vertical="top"/>
      <protection locked="true"/>
    </xf>
    <xf numFmtId="169" fontId="229" fillId="0" borderId="4" xfId="0" applyBorder="true" applyFont="true" applyNumberFormat="true">
      <alignment horizontal="right" vertical="top"/>
      <protection locked="true"/>
    </xf>
    <xf numFmtId="170" fontId="230" fillId="0" borderId="4" xfId="0" applyBorder="true" applyFont="true" applyNumberFormat="true">
      <alignment horizontal="right" vertical="top"/>
      <protection locked="true"/>
    </xf>
    <xf numFmtId="170" fontId="231" fillId="0" borderId="4" xfId="0" applyBorder="true" applyFont="true" applyNumberFormat="true">
      <alignment horizontal="right" vertical="top"/>
      <protection locked="true"/>
    </xf>
    <xf numFmtId="170" fontId="232" fillId="0" borderId="4" xfId="0" applyBorder="true" applyFont="true" applyNumberFormat="true">
      <alignment horizontal="right" vertical="top"/>
      <protection locked="true"/>
    </xf>
    <xf numFmtId="4" fontId="233" fillId="3" borderId="4" xfId="0" applyFill="true" applyBorder="true" applyFont="true" applyNumberFormat="true">
      <alignment vertical="top" horizontal="right"/>
      <protection locked="false"/>
    </xf>
    <xf numFmtId="171" fontId="234" fillId="0" borderId="4" xfId="0" applyBorder="true" applyFont="true" applyNumberFormat="true">
      <alignment horizontal="right" vertical="top"/>
      <protection locked="true"/>
    </xf>
    <xf numFmtId="4" fontId="235" fillId="0" borderId="4" xfId="0" applyBorder="true" applyFont="true" applyNumberFormat="true">
      <alignment horizontal="right" vertical="top"/>
      <protection locked="true"/>
    </xf>
    <xf numFmtId="4" fontId="236" fillId="0" borderId="4" xfId="0" applyBorder="true" applyFont="true" applyNumberFormat="true">
      <alignment horizontal="right" vertical="top"/>
      <protection locked="true"/>
    </xf>
    <xf numFmtId="0" fontId="237" fillId="0" borderId="0" xfId="0" applyFont="true"/>
    <xf numFmtId="0" fontId="238" fillId="0" borderId="4" xfId="0" applyBorder="true" applyFont="true">
      <alignment horizontal="left" vertical="top"/>
      <protection locked="true"/>
    </xf>
    <xf numFmtId="0" fontId="239" fillId="0" borderId="4" xfId="0" applyBorder="true" applyFont="true">
      <alignment horizontal="left" vertical="top" wrapText="true"/>
      <protection locked="true"/>
    </xf>
    <xf numFmtId="0" fontId="240" fillId="0" borderId="4" xfId="0" applyBorder="true" applyFont="true">
      <alignment horizontal="center" vertical="top"/>
      <protection locked="true"/>
    </xf>
    <xf numFmtId="169" fontId="241" fillId="0" borderId="4" xfId="0" applyBorder="true" applyFont="true" applyNumberFormat="true">
      <alignment horizontal="right" vertical="top"/>
      <protection locked="true"/>
    </xf>
    <xf numFmtId="170" fontId="242" fillId="0" borderId="4" xfId="0" applyBorder="true" applyFont="true" applyNumberFormat="true">
      <alignment horizontal="right" vertical="top"/>
      <protection locked="true"/>
    </xf>
    <xf numFmtId="170" fontId="243" fillId="0" borderId="4" xfId="0" applyBorder="true" applyFont="true" applyNumberFormat="true">
      <alignment horizontal="right" vertical="top"/>
      <protection locked="true"/>
    </xf>
    <xf numFmtId="170" fontId="244" fillId="0" borderId="4" xfId="0" applyBorder="true" applyFont="true" applyNumberFormat="true">
      <alignment horizontal="right" vertical="top"/>
      <protection locked="true"/>
    </xf>
    <xf numFmtId="4" fontId="245" fillId="3" borderId="4" xfId="0" applyFill="true" applyBorder="true" applyFont="true" applyNumberFormat="true">
      <alignment vertical="top" horizontal="right"/>
      <protection locked="false"/>
    </xf>
    <xf numFmtId="171" fontId="246" fillId="0" borderId="4" xfId="0" applyBorder="true" applyFont="true" applyNumberFormat="true">
      <alignment horizontal="right" vertical="top"/>
      <protection locked="true"/>
    </xf>
    <xf numFmtId="4" fontId="247" fillId="0" borderId="4" xfId="0" applyBorder="true" applyFont="true" applyNumberFormat="true">
      <alignment horizontal="right" vertical="top"/>
      <protection locked="true"/>
    </xf>
    <xf numFmtId="4" fontId="248" fillId="0" borderId="4" xfId="0" applyBorder="true" applyFont="true" applyNumberFormat="true">
      <alignment horizontal="right" vertical="top"/>
      <protection locked="true"/>
    </xf>
    <xf numFmtId="0" fontId="249" fillId="0" borderId="0" xfId="0" applyFont="true"/>
    <xf numFmtId="0" fontId="250" fillId="5" borderId="4" xfId="0" applyFill="true" applyBorder="true" applyFont="true">
      <alignment horizontal="left"/>
      <protection locked="true"/>
    </xf>
    <xf numFmtId="0" fontId="251" fillId="5" borderId="4" xfId="0" applyFill="true" applyBorder="true" applyFont="true">
      <alignment horizontal="left"/>
      <protection locked="true"/>
    </xf>
    <xf numFmtId="0" fontId="252" fillId="5" borderId="4" xfId="0" applyFill="true" applyBorder="true" applyFont="true">
      <alignment horizontal="left"/>
      <protection locked="true"/>
    </xf>
    <xf numFmtId="0" fontId="253" fillId="5" borderId="4" xfId="0" applyFill="true" applyBorder="true" applyFont="true">
      <alignment horizontal="left"/>
      <protection locked="true"/>
    </xf>
    <xf numFmtId="0" fontId="254" fillId="5" borderId="4" xfId="0" applyFill="true" applyBorder="true" applyFont="true">
      <alignment horizontal="left"/>
      <protection locked="true"/>
    </xf>
    <xf numFmtId="0" fontId="255" fillId="5" borderId="4" xfId="0" applyFill="true" applyBorder="true" applyFont="true">
      <alignment horizontal="left"/>
      <protection locked="true"/>
    </xf>
    <xf numFmtId="0" fontId="256" fillId="5" borderId="4" xfId="0" applyFill="true" applyBorder="true" applyFont="true">
      <alignment horizontal="left"/>
      <protection locked="true"/>
    </xf>
    <xf numFmtId="0" fontId="257" fillId="5" borderId="4" xfId="0" applyFill="true" applyBorder="true" applyFont="true">
      <alignment horizontal="left"/>
      <protection locked="true"/>
    </xf>
    <xf numFmtId="0" fontId="258" fillId="5" borderId="4" xfId="0" applyFill="true" applyBorder="true" applyFont="true">
      <alignment horizontal="left"/>
      <protection locked="true"/>
    </xf>
    <xf numFmtId="0" fontId="259" fillId="5" borderId="4" xfId="0" applyFill="true" applyBorder="true" applyFont="true">
      <alignment horizontal="left"/>
      <protection locked="true"/>
    </xf>
    <xf numFmtId="4" fontId="260" fillId="5" borderId="4" xfId="0" applyFill="true" applyBorder="true" applyFont="true" applyNumberFormat="true">
      <alignment horizontal="right"/>
      <protection locked="true"/>
    </xf>
    <xf numFmtId="0" fontId="261" fillId="0" borderId="0" xfId="0" applyFont="true"/>
    <xf numFmtId="0" fontId="262" fillId="0" borderId="4" xfId="0" applyBorder="true" applyFont="true">
      <alignment horizontal="left" vertical="top"/>
      <protection locked="true"/>
    </xf>
    <xf numFmtId="0" fontId="263" fillId="0" borderId="4" xfId="0" applyBorder="true" applyFont="true">
      <alignment horizontal="left" vertical="top" wrapText="true"/>
      <protection locked="true"/>
    </xf>
    <xf numFmtId="0" fontId="264" fillId="0" borderId="4" xfId="0" applyBorder="true" applyFont="true">
      <alignment horizontal="center" vertical="top"/>
      <protection locked="true"/>
    </xf>
    <xf numFmtId="169" fontId="265" fillId="0" borderId="4" xfId="0" applyBorder="true" applyFont="true" applyNumberFormat="true">
      <alignment horizontal="right" vertical="top"/>
      <protection locked="true"/>
    </xf>
    <xf numFmtId="170" fontId="266" fillId="0" borderId="4" xfId="0" applyBorder="true" applyFont="true" applyNumberFormat="true">
      <alignment horizontal="right" vertical="top"/>
      <protection locked="true"/>
    </xf>
    <xf numFmtId="170" fontId="267" fillId="0" borderId="4" xfId="0" applyBorder="true" applyFont="true" applyNumberFormat="true">
      <alignment horizontal="right" vertical="top"/>
      <protection locked="true"/>
    </xf>
    <xf numFmtId="170" fontId="268" fillId="0" borderId="4" xfId="0" applyBorder="true" applyFont="true" applyNumberFormat="true">
      <alignment horizontal="right" vertical="top"/>
      <protection locked="true"/>
    </xf>
    <xf numFmtId="4" fontId="269" fillId="3" borderId="4" xfId="0" applyFill="true" applyBorder="true" applyFont="true" applyNumberFormat="true">
      <alignment vertical="top" horizontal="right"/>
      <protection locked="false"/>
    </xf>
    <xf numFmtId="171" fontId="270" fillId="0" borderId="4" xfId="0" applyBorder="true" applyFont="true" applyNumberFormat="true">
      <alignment horizontal="right" vertical="top"/>
      <protection locked="true"/>
    </xf>
    <xf numFmtId="4" fontId="271" fillId="0" borderId="4" xfId="0" applyBorder="true" applyFont="true" applyNumberFormat="true">
      <alignment horizontal="right" vertical="top"/>
      <protection locked="true"/>
    </xf>
    <xf numFmtId="4" fontId="272" fillId="0" borderId="4" xfId="0" applyBorder="true" applyFont="true" applyNumberFormat="true">
      <alignment horizontal="right" vertical="top"/>
      <protection locked="true"/>
    </xf>
    <xf numFmtId="0" fontId="273" fillId="0" borderId="0" xfId="0" applyFont="true"/>
    <xf numFmtId="0" fontId="274" fillId="0" borderId="4" xfId="0" applyBorder="true" applyFont="true">
      <alignment horizontal="left" vertical="top"/>
      <protection locked="true"/>
    </xf>
    <xf numFmtId="0" fontId="275" fillId="0" borderId="4" xfId="0" applyBorder="true" applyFont="true">
      <alignment horizontal="left" vertical="top" wrapText="true"/>
      <protection locked="true"/>
    </xf>
    <xf numFmtId="0" fontId="276" fillId="0" borderId="4" xfId="0" applyBorder="true" applyFont="true">
      <alignment horizontal="center" vertical="top"/>
      <protection locked="true"/>
    </xf>
    <xf numFmtId="169" fontId="277" fillId="0" borderId="4" xfId="0" applyBorder="true" applyFont="true" applyNumberFormat="true">
      <alignment horizontal="right" vertical="top"/>
      <protection locked="true"/>
    </xf>
    <xf numFmtId="170" fontId="278" fillId="0" borderId="4" xfId="0" applyBorder="true" applyFont="true" applyNumberFormat="true">
      <alignment horizontal="right" vertical="top"/>
      <protection locked="true"/>
    </xf>
    <xf numFmtId="170" fontId="279" fillId="0" borderId="4" xfId="0" applyBorder="true" applyFont="true" applyNumberFormat="true">
      <alignment horizontal="right" vertical="top"/>
      <protection locked="true"/>
    </xf>
    <xf numFmtId="170" fontId="280" fillId="0" borderId="4" xfId="0" applyBorder="true" applyFont="true" applyNumberFormat="true">
      <alignment horizontal="right" vertical="top"/>
      <protection locked="true"/>
    </xf>
    <xf numFmtId="4" fontId="281" fillId="3" borderId="4" xfId="0" applyFill="true" applyBorder="true" applyFont="true" applyNumberFormat="true">
      <alignment vertical="top" horizontal="right"/>
      <protection locked="false"/>
    </xf>
    <xf numFmtId="171" fontId="282" fillId="0" borderId="4" xfId="0" applyBorder="true" applyFont="true" applyNumberFormat="true">
      <alignment horizontal="right" vertical="top"/>
      <protection locked="true"/>
    </xf>
    <xf numFmtId="4" fontId="283" fillId="0" borderId="4" xfId="0" applyBorder="true" applyFont="true" applyNumberFormat="true">
      <alignment horizontal="right" vertical="top"/>
      <protection locked="true"/>
    </xf>
    <xf numFmtId="4" fontId="284" fillId="0" borderId="4" xfId="0" applyBorder="true" applyFont="true" applyNumberFormat="true">
      <alignment horizontal="right" vertical="top"/>
      <protection locked="true"/>
    </xf>
    <xf numFmtId="0" fontId="285" fillId="0" borderId="0" xfId="0" applyFont="true"/>
    <xf numFmtId="0" fontId="286" fillId="0" borderId="4" xfId="0" applyBorder="true" applyFont="true">
      <alignment horizontal="left" vertical="top"/>
      <protection locked="true"/>
    </xf>
    <xf numFmtId="0" fontId="287" fillId="0" borderId="4" xfId="0" applyBorder="true" applyFont="true">
      <alignment horizontal="left" vertical="top" wrapText="true"/>
      <protection locked="true"/>
    </xf>
    <xf numFmtId="0" fontId="288" fillId="0" borderId="4" xfId="0" applyBorder="true" applyFont="true">
      <alignment horizontal="center" vertical="top"/>
      <protection locked="true"/>
    </xf>
    <xf numFmtId="169" fontId="289" fillId="0" borderId="4" xfId="0" applyBorder="true" applyFont="true" applyNumberFormat="true">
      <alignment horizontal="right" vertical="top"/>
      <protection locked="true"/>
    </xf>
    <xf numFmtId="170" fontId="290" fillId="0" borderId="4" xfId="0" applyBorder="true" applyFont="true" applyNumberFormat="true">
      <alignment horizontal="right" vertical="top"/>
      <protection locked="true"/>
    </xf>
    <xf numFmtId="170" fontId="291" fillId="0" borderId="4" xfId="0" applyBorder="true" applyFont="true" applyNumberFormat="true">
      <alignment horizontal="right" vertical="top"/>
      <protection locked="true"/>
    </xf>
    <xf numFmtId="170" fontId="292" fillId="0" borderId="4" xfId="0" applyBorder="true" applyFont="true" applyNumberFormat="true">
      <alignment horizontal="right" vertical="top"/>
      <protection locked="true"/>
    </xf>
    <xf numFmtId="4" fontId="293" fillId="3" borderId="4" xfId="0" applyFill="true" applyBorder="true" applyFont="true" applyNumberFormat="true">
      <alignment vertical="top" horizontal="right"/>
      <protection locked="false"/>
    </xf>
    <xf numFmtId="171" fontId="294" fillId="0" borderId="4" xfId="0" applyBorder="true" applyFont="true" applyNumberFormat="true">
      <alignment horizontal="right" vertical="top"/>
      <protection locked="true"/>
    </xf>
    <xf numFmtId="4" fontId="295" fillId="0" borderId="4" xfId="0" applyBorder="true" applyFont="true" applyNumberFormat="true">
      <alignment horizontal="right" vertical="top"/>
      <protection locked="true"/>
    </xf>
    <xf numFmtId="4" fontId="296" fillId="0" borderId="4" xfId="0" applyBorder="true" applyFont="true" applyNumberFormat="true">
      <alignment horizontal="right" vertical="top"/>
      <protection locked="true"/>
    </xf>
    <xf numFmtId="0" fontId="297" fillId="0" borderId="0" xfId="0" applyFont="true"/>
    <xf numFmtId="0" fontId="298" fillId="5" borderId="4" xfId="0" applyFill="true" applyBorder="true" applyFont="true">
      <alignment horizontal="left"/>
      <protection locked="true"/>
    </xf>
    <xf numFmtId="0" fontId="299" fillId="5" borderId="4" xfId="0" applyFill="true" applyBorder="true" applyFont="true">
      <alignment horizontal="left"/>
      <protection locked="true"/>
    </xf>
    <xf numFmtId="0" fontId="300" fillId="5" borderId="4" xfId="0" applyFill="true" applyBorder="true" applyFont="true">
      <alignment horizontal="left"/>
      <protection locked="true"/>
    </xf>
    <xf numFmtId="0" fontId="301" fillId="5" borderId="4" xfId="0" applyFill="true" applyBorder="true" applyFont="true">
      <alignment horizontal="left"/>
      <protection locked="true"/>
    </xf>
    <xf numFmtId="0" fontId="302" fillId="5" borderId="4" xfId="0" applyFill="true" applyBorder="true" applyFont="true">
      <alignment horizontal="left"/>
      <protection locked="true"/>
    </xf>
    <xf numFmtId="0" fontId="303" fillId="5" borderId="4" xfId="0" applyFill="true" applyBorder="true" applyFont="true">
      <alignment horizontal="left"/>
      <protection locked="true"/>
    </xf>
    <xf numFmtId="0" fontId="304" fillId="5" borderId="4" xfId="0" applyFill="true" applyBorder="true" applyFont="true">
      <alignment horizontal="left"/>
      <protection locked="true"/>
    </xf>
    <xf numFmtId="0" fontId="305" fillId="5" borderId="4" xfId="0" applyFill="true" applyBorder="true" applyFont="true">
      <alignment horizontal="left"/>
      <protection locked="true"/>
    </xf>
    <xf numFmtId="0" fontId="306" fillId="5" borderId="4" xfId="0" applyFill="true" applyBorder="true" applyFont="true">
      <alignment horizontal="left"/>
      <protection locked="true"/>
    </xf>
    <xf numFmtId="0" fontId="307" fillId="5" borderId="4" xfId="0" applyFill="true" applyBorder="true" applyFont="true">
      <alignment horizontal="left"/>
      <protection locked="true"/>
    </xf>
    <xf numFmtId="4" fontId="308" fillId="5" borderId="4" xfId="0" applyFill="true" applyBorder="true" applyFont="true" applyNumberFormat="true">
      <alignment horizontal="right"/>
      <protection locked="true"/>
    </xf>
    <xf numFmtId="0" fontId="309" fillId="0" borderId="0" xfId="0" applyFont="true"/>
    <xf numFmtId="0" fontId="310" fillId="0" borderId="4" xfId="0" applyBorder="true" applyFont="true">
      <alignment horizontal="left" vertical="top"/>
      <protection locked="true"/>
    </xf>
    <xf numFmtId="0" fontId="311" fillId="0" borderId="4" xfId="0" applyBorder="true" applyFont="true">
      <alignment horizontal="left" vertical="top" wrapText="true"/>
      <protection locked="true"/>
    </xf>
    <xf numFmtId="0" fontId="312" fillId="0" borderId="4" xfId="0" applyBorder="true" applyFont="true">
      <alignment horizontal="center" vertical="top"/>
      <protection locked="true"/>
    </xf>
    <xf numFmtId="169" fontId="313" fillId="0" borderId="4" xfId="0" applyBorder="true" applyFont="true" applyNumberFormat="true">
      <alignment horizontal="right" vertical="top"/>
      <protection locked="true"/>
    </xf>
    <xf numFmtId="170" fontId="314" fillId="0" borderId="4" xfId="0" applyBorder="true" applyFont="true" applyNumberFormat="true">
      <alignment horizontal="right" vertical="top"/>
      <protection locked="true"/>
    </xf>
    <xf numFmtId="170" fontId="315" fillId="0" borderId="4" xfId="0" applyBorder="true" applyFont="true" applyNumberFormat="true">
      <alignment horizontal="right" vertical="top"/>
      <protection locked="true"/>
    </xf>
    <xf numFmtId="170" fontId="316" fillId="0" borderId="4" xfId="0" applyBorder="true" applyFont="true" applyNumberFormat="true">
      <alignment horizontal="right" vertical="top"/>
      <protection locked="true"/>
    </xf>
    <xf numFmtId="4" fontId="317" fillId="3" borderId="4" xfId="0" applyFill="true" applyBorder="true" applyFont="true" applyNumberFormat="true">
      <alignment vertical="top" horizontal="right"/>
      <protection locked="false"/>
    </xf>
    <xf numFmtId="171" fontId="318" fillId="0" borderId="4" xfId="0" applyBorder="true" applyFont="true" applyNumberFormat="true">
      <alignment horizontal="right" vertical="top"/>
      <protection locked="true"/>
    </xf>
    <xf numFmtId="4" fontId="319" fillId="0" borderId="4" xfId="0" applyBorder="true" applyFont="true" applyNumberFormat="true">
      <alignment horizontal="right" vertical="top"/>
      <protection locked="true"/>
    </xf>
    <xf numFmtId="4" fontId="320" fillId="0" borderId="4" xfId="0" applyBorder="true" applyFont="true" applyNumberFormat="true">
      <alignment horizontal="right" vertical="top"/>
      <protection locked="true"/>
    </xf>
    <xf numFmtId="0" fontId="321" fillId="0" borderId="0" xfId="0" applyFont="true"/>
    <xf numFmtId="0" fontId="322" fillId="0" borderId="4" xfId="0" applyBorder="true" applyFont="true">
      <alignment horizontal="left" vertical="top"/>
      <protection locked="true"/>
    </xf>
    <xf numFmtId="0" fontId="323" fillId="0" borderId="4" xfId="0" applyBorder="true" applyFont="true">
      <alignment horizontal="left" vertical="top" wrapText="true"/>
      <protection locked="true"/>
    </xf>
    <xf numFmtId="0" fontId="324" fillId="0" borderId="4" xfId="0" applyBorder="true" applyFont="true">
      <alignment horizontal="center" vertical="top"/>
      <protection locked="true"/>
    </xf>
    <xf numFmtId="169" fontId="325" fillId="0" borderId="4" xfId="0" applyBorder="true" applyFont="true" applyNumberFormat="true">
      <alignment horizontal="right" vertical="top"/>
      <protection locked="true"/>
    </xf>
    <xf numFmtId="170" fontId="326" fillId="0" borderId="4" xfId="0" applyBorder="true" applyFont="true" applyNumberFormat="true">
      <alignment horizontal="right" vertical="top"/>
      <protection locked="true"/>
    </xf>
    <xf numFmtId="170" fontId="327" fillId="0" borderId="4" xfId="0" applyBorder="true" applyFont="true" applyNumberFormat="true">
      <alignment horizontal="right" vertical="top"/>
      <protection locked="true"/>
    </xf>
    <xf numFmtId="170" fontId="328" fillId="0" borderId="4" xfId="0" applyBorder="true" applyFont="true" applyNumberFormat="true">
      <alignment horizontal="right" vertical="top"/>
      <protection locked="true"/>
    </xf>
    <xf numFmtId="4" fontId="329" fillId="3" borderId="4" xfId="0" applyFill="true" applyBorder="true" applyFont="true" applyNumberFormat="true">
      <alignment vertical="top" horizontal="right"/>
      <protection locked="false"/>
    </xf>
    <xf numFmtId="171" fontId="330" fillId="0" borderId="4" xfId="0" applyBorder="true" applyFont="true" applyNumberFormat="true">
      <alignment horizontal="right" vertical="top"/>
      <protection locked="true"/>
    </xf>
    <xf numFmtId="4" fontId="331" fillId="0" borderId="4" xfId="0" applyBorder="true" applyFont="true" applyNumberFormat="true">
      <alignment horizontal="right" vertical="top"/>
      <protection locked="true"/>
    </xf>
    <xf numFmtId="4" fontId="332" fillId="0" borderId="4" xfId="0" applyBorder="true" applyFont="true" applyNumberFormat="true">
      <alignment horizontal="right" vertical="top"/>
      <protection locked="true"/>
    </xf>
    <xf numFmtId="0" fontId="333" fillId="0" borderId="0" xfId="0" applyFont="true"/>
    <xf numFmtId="0" fontId="334" fillId="0" borderId="4" xfId="0" applyBorder="true" applyFont="true">
      <alignment horizontal="left" vertical="top"/>
      <protection locked="true"/>
    </xf>
    <xf numFmtId="0" fontId="335" fillId="0" borderId="4" xfId="0" applyBorder="true" applyFont="true">
      <alignment horizontal="left" vertical="top" wrapText="true"/>
      <protection locked="true"/>
    </xf>
    <xf numFmtId="0" fontId="336" fillId="0" borderId="4" xfId="0" applyBorder="true" applyFont="true">
      <alignment horizontal="center" vertical="top"/>
      <protection locked="true"/>
    </xf>
    <xf numFmtId="169" fontId="337" fillId="0" borderId="4" xfId="0" applyBorder="true" applyFont="true" applyNumberFormat="true">
      <alignment horizontal="right" vertical="top"/>
      <protection locked="true"/>
    </xf>
    <xf numFmtId="170" fontId="338" fillId="0" borderId="4" xfId="0" applyBorder="true" applyFont="true" applyNumberFormat="true">
      <alignment horizontal="right" vertical="top"/>
      <protection locked="true"/>
    </xf>
    <xf numFmtId="170" fontId="339" fillId="0" borderId="4" xfId="0" applyBorder="true" applyFont="true" applyNumberFormat="true">
      <alignment horizontal="right" vertical="top"/>
      <protection locked="true"/>
    </xf>
    <xf numFmtId="170" fontId="340" fillId="0" borderId="4" xfId="0" applyBorder="true" applyFont="true" applyNumberFormat="true">
      <alignment horizontal="right" vertical="top"/>
      <protection locked="true"/>
    </xf>
    <xf numFmtId="4" fontId="341" fillId="3" borderId="4" xfId="0" applyFill="true" applyBorder="true" applyFont="true" applyNumberFormat="true">
      <alignment vertical="top" horizontal="right"/>
      <protection locked="false"/>
    </xf>
    <xf numFmtId="171" fontId="342" fillId="0" borderId="4" xfId="0" applyBorder="true" applyFont="true" applyNumberFormat="true">
      <alignment horizontal="right" vertical="top"/>
      <protection locked="true"/>
    </xf>
    <xf numFmtId="4" fontId="343" fillId="0" borderId="4" xfId="0" applyBorder="true" applyFont="true" applyNumberFormat="true">
      <alignment horizontal="right" vertical="top"/>
      <protection locked="true"/>
    </xf>
    <xf numFmtId="4" fontId="344" fillId="0" borderId="4" xfId="0" applyBorder="true" applyFont="true" applyNumberFormat="true">
      <alignment horizontal="right" vertical="top"/>
      <protection locked="true"/>
    </xf>
    <xf numFmtId="0" fontId="345" fillId="0" borderId="0" xfId="0" applyFont="true"/>
    <xf numFmtId="0" fontId="346" fillId="0" borderId="4" xfId="0" applyBorder="true" applyFont="true">
      <alignment horizontal="left" vertical="top"/>
      <protection locked="true"/>
    </xf>
    <xf numFmtId="0" fontId="347" fillId="0" borderId="4" xfId="0" applyBorder="true" applyFont="true">
      <alignment horizontal="left" vertical="top" wrapText="true"/>
      <protection locked="true"/>
    </xf>
    <xf numFmtId="0" fontId="348" fillId="0" borderId="4" xfId="0" applyBorder="true" applyFont="true">
      <alignment horizontal="center" vertical="top"/>
      <protection locked="true"/>
    </xf>
    <xf numFmtId="169" fontId="349" fillId="0" borderId="4" xfId="0" applyBorder="true" applyFont="true" applyNumberFormat="true">
      <alignment horizontal="right" vertical="top"/>
      <protection locked="true"/>
    </xf>
    <xf numFmtId="170" fontId="350" fillId="0" borderId="4" xfId="0" applyBorder="true" applyFont="true" applyNumberFormat="true">
      <alignment horizontal="right" vertical="top"/>
      <protection locked="true"/>
    </xf>
    <xf numFmtId="170" fontId="351" fillId="0" borderId="4" xfId="0" applyBorder="true" applyFont="true" applyNumberFormat="true">
      <alignment horizontal="right" vertical="top"/>
      <protection locked="true"/>
    </xf>
    <xf numFmtId="170" fontId="352" fillId="0" borderId="4" xfId="0" applyBorder="true" applyFont="true" applyNumberFormat="true">
      <alignment horizontal="right" vertical="top"/>
      <protection locked="true"/>
    </xf>
    <xf numFmtId="4" fontId="353" fillId="3" borderId="4" xfId="0" applyFill="true" applyBorder="true" applyFont="true" applyNumberFormat="true">
      <alignment vertical="top" horizontal="right"/>
      <protection locked="false"/>
    </xf>
    <xf numFmtId="171" fontId="354" fillId="0" borderId="4" xfId="0" applyBorder="true" applyFont="true" applyNumberFormat="true">
      <alignment horizontal="right" vertical="top"/>
      <protection locked="true"/>
    </xf>
    <xf numFmtId="4" fontId="355" fillId="0" borderId="4" xfId="0" applyBorder="true" applyFont="true" applyNumberFormat="true">
      <alignment horizontal="right" vertical="top"/>
      <protection locked="true"/>
    </xf>
    <xf numFmtId="4" fontId="356" fillId="0" borderId="4" xfId="0" applyBorder="true" applyFont="true" applyNumberFormat="true">
      <alignment horizontal="right" vertical="top"/>
      <protection locked="true"/>
    </xf>
    <xf numFmtId="0" fontId="357" fillId="0" borderId="0" xfId="0" applyFont="true"/>
    <xf numFmtId="0" fontId="358" fillId="0" borderId="4" xfId="0" applyBorder="true" applyFont="true">
      <alignment horizontal="left" vertical="top"/>
      <protection locked="true"/>
    </xf>
    <xf numFmtId="0" fontId="359" fillId="0" borderId="4" xfId="0" applyBorder="true" applyFont="true">
      <alignment horizontal="left" vertical="top" wrapText="true"/>
      <protection locked="true"/>
    </xf>
    <xf numFmtId="0" fontId="360" fillId="0" borderId="4" xfId="0" applyBorder="true" applyFont="true">
      <alignment horizontal="center" vertical="top"/>
      <protection locked="true"/>
    </xf>
    <xf numFmtId="169" fontId="361" fillId="0" borderId="4" xfId="0" applyBorder="true" applyFont="true" applyNumberFormat="true">
      <alignment horizontal="right" vertical="top"/>
      <protection locked="true"/>
    </xf>
    <xf numFmtId="170" fontId="362" fillId="0" borderId="4" xfId="0" applyBorder="true" applyFont="true" applyNumberFormat="true">
      <alignment horizontal="right" vertical="top"/>
      <protection locked="true"/>
    </xf>
    <xf numFmtId="170" fontId="363" fillId="0" borderId="4" xfId="0" applyBorder="true" applyFont="true" applyNumberFormat="true">
      <alignment horizontal="right" vertical="top"/>
      <protection locked="true"/>
    </xf>
    <xf numFmtId="170" fontId="364" fillId="0" borderId="4" xfId="0" applyBorder="true" applyFont="true" applyNumberFormat="true">
      <alignment horizontal="right" vertical="top"/>
      <protection locked="true"/>
    </xf>
    <xf numFmtId="4" fontId="365" fillId="3" borderId="4" xfId="0" applyFill="true" applyBorder="true" applyFont="true" applyNumberFormat="true">
      <alignment vertical="top" horizontal="right"/>
      <protection locked="false"/>
    </xf>
    <xf numFmtId="171" fontId="366" fillId="0" borderId="4" xfId="0" applyBorder="true" applyFont="true" applyNumberFormat="true">
      <alignment horizontal="right" vertical="top"/>
      <protection locked="true"/>
    </xf>
    <xf numFmtId="4" fontId="367" fillId="0" borderId="4" xfId="0" applyBorder="true" applyFont="true" applyNumberFormat="true">
      <alignment horizontal="right" vertical="top"/>
      <protection locked="true"/>
    </xf>
    <xf numFmtId="4" fontId="368" fillId="0" borderId="4" xfId="0" applyBorder="true" applyFont="true" applyNumberFormat="true">
      <alignment horizontal="right" vertical="top"/>
      <protection locked="true"/>
    </xf>
    <xf numFmtId="0" fontId="369" fillId="0" borderId="0" xfId="0" applyFont="true"/>
    <xf numFmtId="0" fontId="370" fillId="0" borderId="4" xfId="0" applyBorder="true" applyFont="true">
      <alignment horizontal="left" vertical="top"/>
      <protection locked="true"/>
    </xf>
    <xf numFmtId="0" fontId="371" fillId="0" borderId="4" xfId="0" applyBorder="true" applyFont="true">
      <alignment horizontal="left" vertical="top" wrapText="true"/>
      <protection locked="true"/>
    </xf>
    <xf numFmtId="0" fontId="372" fillId="0" borderId="4" xfId="0" applyBorder="true" applyFont="true">
      <alignment horizontal="center" vertical="top"/>
      <protection locked="true"/>
    </xf>
    <xf numFmtId="169" fontId="373" fillId="0" borderId="4" xfId="0" applyBorder="true" applyFont="true" applyNumberFormat="true">
      <alignment horizontal="right" vertical="top"/>
      <protection locked="true"/>
    </xf>
    <xf numFmtId="170" fontId="374" fillId="0" borderId="4" xfId="0" applyBorder="true" applyFont="true" applyNumberFormat="true">
      <alignment horizontal="right" vertical="top"/>
      <protection locked="true"/>
    </xf>
    <xf numFmtId="170" fontId="375" fillId="0" borderId="4" xfId="0" applyBorder="true" applyFont="true" applyNumberFormat="true">
      <alignment horizontal="right" vertical="top"/>
      <protection locked="true"/>
    </xf>
    <xf numFmtId="170" fontId="376" fillId="0" borderId="4" xfId="0" applyBorder="true" applyFont="true" applyNumberFormat="true">
      <alignment horizontal="right" vertical="top"/>
      <protection locked="true"/>
    </xf>
    <xf numFmtId="4" fontId="377" fillId="3" borderId="4" xfId="0" applyFill="true" applyBorder="true" applyFont="true" applyNumberFormat="true">
      <alignment vertical="top" horizontal="right"/>
      <protection locked="false"/>
    </xf>
    <xf numFmtId="171" fontId="378" fillId="0" borderId="4" xfId="0" applyBorder="true" applyFont="true" applyNumberFormat="true">
      <alignment horizontal="right" vertical="top"/>
      <protection locked="true"/>
    </xf>
    <xf numFmtId="4" fontId="379" fillId="0" borderId="4" xfId="0" applyBorder="true" applyFont="true" applyNumberFormat="true">
      <alignment horizontal="right" vertical="top"/>
      <protection locked="true"/>
    </xf>
    <xf numFmtId="4" fontId="380" fillId="0" borderId="4" xfId="0" applyBorder="true" applyFont="true" applyNumberFormat="true">
      <alignment horizontal="right" vertical="top"/>
      <protection locked="true"/>
    </xf>
    <xf numFmtId="0" fontId="381" fillId="0" borderId="0" xfId="0" applyFont="true"/>
    <xf numFmtId="0" fontId="382" fillId="0" borderId="4" xfId="0" applyBorder="true" applyFont="true">
      <alignment horizontal="left" vertical="top"/>
      <protection locked="true"/>
    </xf>
    <xf numFmtId="0" fontId="383" fillId="0" borderId="4" xfId="0" applyBorder="true" applyFont="true">
      <alignment horizontal="left" vertical="top" wrapText="true"/>
      <protection locked="true"/>
    </xf>
    <xf numFmtId="0" fontId="384" fillId="0" borderId="4" xfId="0" applyBorder="true" applyFont="true">
      <alignment horizontal="center" vertical="top"/>
      <protection locked="true"/>
    </xf>
    <xf numFmtId="169" fontId="385" fillId="0" borderId="4" xfId="0" applyBorder="true" applyFont="true" applyNumberFormat="true">
      <alignment horizontal="right" vertical="top"/>
      <protection locked="true"/>
    </xf>
    <xf numFmtId="170" fontId="386" fillId="0" borderId="4" xfId="0" applyBorder="true" applyFont="true" applyNumberFormat="true">
      <alignment horizontal="right" vertical="top"/>
      <protection locked="true"/>
    </xf>
    <xf numFmtId="170" fontId="387" fillId="0" borderId="4" xfId="0" applyBorder="true" applyFont="true" applyNumberFormat="true">
      <alignment horizontal="right" vertical="top"/>
      <protection locked="true"/>
    </xf>
    <xf numFmtId="170" fontId="388" fillId="0" borderId="4" xfId="0" applyBorder="true" applyFont="true" applyNumberFormat="true">
      <alignment horizontal="right" vertical="top"/>
      <protection locked="true"/>
    </xf>
    <xf numFmtId="4" fontId="389" fillId="3" borderId="4" xfId="0" applyFill="true" applyBorder="true" applyFont="true" applyNumberFormat="true">
      <alignment vertical="top" horizontal="right"/>
      <protection locked="false"/>
    </xf>
    <xf numFmtId="171" fontId="390" fillId="0" borderId="4" xfId="0" applyBorder="true" applyFont="true" applyNumberFormat="true">
      <alignment horizontal="right" vertical="top"/>
      <protection locked="true"/>
    </xf>
    <xf numFmtId="4" fontId="391" fillId="0" borderId="4" xfId="0" applyBorder="true" applyFont="true" applyNumberFormat="true">
      <alignment horizontal="right" vertical="top"/>
      <protection locked="true"/>
    </xf>
    <xf numFmtId="4" fontId="392" fillId="0" borderId="4" xfId="0" applyBorder="true" applyFont="true" applyNumberFormat="true">
      <alignment horizontal="right" vertical="top"/>
      <protection locked="true"/>
    </xf>
    <xf numFmtId="0" fontId="393" fillId="0" borderId="0" xfId="0" applyFont="true"/>
    <xf numFmtId="0" fontId="394" fillId="0" borderId="4" xfId="0" applyBorder="true" applyFont="true">
      <alignment horizontal="left" vertical="top"/>
      <protection locked="true"/>
    </xf>
    <xf numFmtId="0" fontId="395" fillId="0" borderId="4" xfId="0" applyBorder="true" applyFont="true">
      <alignment horizontal="left" vertical="top" wrapText="true"/>
      <protection locked="true"/>
    </xf>
    <xf numFmtId="0" fontId="396" fillId="0" borderId="4" xfId="0" applyBorder="true" applyFont="true">
      <alignment horizontal="center" vertical="top"/>
      <protection locked="true"/>
    </xf>
    <xf numFmtId="169" fontId="397" fillId="0" borderId="4" xfId="0" applyBorder="true" applyFont="true" applyNumberFormat="true">
      <alignment horizontal="right" vertical="top"/>
      <protection locked="true"/>
    </xf>
    <xf numFmtId="170" fontId="398" fillId="0" borderId="4" xfId="0" applyBorder="true" applyFont="true" applyNumberFormat="true">
      <alignment horizontal="right" vertical="top"/>
      <protection locked="true"/>
    </xf>
    <xf numFmtId="170" fontId="399" fillId="0" borderId="4" xfId="0" applyBorder="true" applyFont="true" applyNumberFormat="true">
      <alignment horizontal="right" vertical="top"/>
      <protection locked="true"/>
    </xf>
    <xf numFmtId="170" fontId="400" fillId="0" borderId="4" xfId="0" applyBorder="true" applyFont="true" applyNumberFormat="true">
      <alignment horizontal="right" vertical="top"/>
      <protection locked="true"/>
    </xf>
    <xf numFmtId="4" fontId="401" fillId="3" borderId="4" xfId="0" applyFill="true" applyBorder="true" applyFont="true" applyNumberFormat="true">
      <alignment vertical="top" horizontal="right"/>
      <protection locked="false"/>
    </xf>
    <xf numFmtId="171" fontId="402" fillId="0" borderId="4" xfId="0" applyBorder="true" applyFont="true" applyNumberFormat="true">
      <alignment horizontal="right" vertical="top"/>
      <protection locked="true"/>
    </xf>
    <xf numFmtId="4" fontId="403" fillId="0" borderId="4" xfId="0" applyBorder="true" applyFont="true" applyNumberFormat="true">
      <alignment horizontal="right" vertical="top"/>
      <protection locked="true"/>
    </xf>
    <xf numFmtId="4" fontId="404" fillId="0" borderId="4" xfId="0" applyBorder="true" applyFont="true" applyNumberFormat="true">
      <alignment horizontal="right" vertical="top"/>
      <protection locked="true"/>
    </xf>
    <xf numFmtId="0" fontId="405" fillId="0" borderId="0" xfId="0" applyFont="true"/>
    <xf numFmtId="0" fontId="406" fillId="0" borderId="4" xfId="0" applyBorder="true" applyFont="true">
      <alignment horizontal="left" vertical="top"/>
      <protection locked="true"/>
    </xf>
    <xf numFmtId="0" fontId="407" fillId="0" borderId="4" xfId="0" applyBorder="true" applyFont="true">
      <alignment horizontal="left" vertical="top" wrapText="true"/>
      <protection locked="true"/>
    </xf>
    <xf numFmtId="0" fontId="408" fillId="0" borderId="4" xfId="0" applyBorder="true" applyFont="true">
      <alignment horizontal="center" vertical="top"/>
      <protection locked="true"/>
    </xf>
    <xf numFmtId="169" fontId="409" fillId="0" borderId="4" xfId="0" applyBorder="true" applyFont="true" applyNumberFormat="true">
      <alignment horizontal="right" vertical="top"/>
      <protection locked="true"/>
    </xf>
    <xf numFmtId="170" fontId="410" fillId="0" borderId="4" xfId="0" applyBorder="true" applyFont="true" applyNumberFormat="true">
      <alignment horizontal="right" vertical="top"/>
      <protection locked="true"/>
    </xf>
    <xf numFmtId="170" fontId="411" fillId="0" borderId="4" xfId="0" applyBorder="true" applyFont="true" applyNumberFormat="true">
      <alignment horizontal="right" vertical="top"/>
      <protection locked="true"/>
    </xf>
    <xf numFmtId="170" fontId="412" fillId="0" borderId="4" xfId="0" applyBorder="true" applyFont="true" applyNumberFormat="true">
      <alignment horizontal="right" vertical="top"/>
      <protection locked="true"/>
    </xf>
    <xf numFmtId="4" fontId="413" fillId="3" borderId="4" xfId="0" applyFill="true" applyBorder="true" applyFont="true" applyNumberFormat="true">
      <alignment vertical="top" horizontal="right"/>
      <protection locked="false"/>
    </xf>
    <xf numFmtId="171" fontId="414" fillId="0" borderId="4" xfId="0" applyBorder="true" applyFont="true" applyNumberFormat="true">
      <alignment horizontal="right" vertical="top"/>
      <protection locked="true"/>
    </xf>
    <xf numFmtId="4" fontId="415" fillId="0" borderId="4" xfId="0" applyBorder="true" applyFont="true" applyNumberFormat="true">
      <alignment horizontal="right" vertical="top"/>
      <protection locked="true"/>
    </xf>
    <xf numFmtId="4" fontId="416" fillId="0" borderId="4" xfId="0" applyBorder="true" applyFont="true" applyNumberFormat="true">
      <alignment horizontal="right" vertical="top"/>
      <protection locked="true"/>
    </xf>
    <xf numFmtId="0" fontId="417" fillId="0" borderId="0" xfId="0" applyFont="true"/>
    <xf numFmtId="0" fontId="418" fillId="5" borderId="4" xfId="0" applyFill="true" applyBorder="true" applyFont="true">
      <alignment horizontal="left"/>
      <protection locked="true"/>
    </xf>
    <xf numFmtId="0" fontId="419" fillId="5" borderId="4" xfId="0" applyFill="true" applyBorder="true" applyFont="true">
      <alignment horizontal="left"/>
      <protection locked="true"/>
    </xf>
    <xf numFmtId="0" fontId="420" fillId="5" borderId="4" xfId="0" applyFill="true" applyBorder="true" applyFont="true">
      <alignment horizontal="left"/>
      <protection locked="true"/>
    </xf>
    <xf numFmtId="0" fontId="421" fillId="5" borderId="4" xfId="0" applyFill="true" applyBorder="true" applyFont="true">
      <alignment horizontal="left"/>
      <protection locked="true"/>
    </xf>
    <xf numFmtId="0" fontId="422" fillId="5" borderId="4" xfId="0" applyFill="true" applyBorder="true" applyFont="true">
      <alignment horizontal="left"/>
      <protection locked="true"/>
    </xf>
    <xf numFmtId="0" fontId="423" fillId="5" borderId="4" xfId="0" applyFill="true" applyBorder="true" applyFont="true">
      <alignment horizontal="left"/>
      <protection locked="true"/>
    </xf>
    <xf numFmtId="0" fontId="424" fillId="5" borderId="4" xfId="0" applyFill="true" applyBorder="true" applyFont="true">
      <alignment horizontal="left"/>
      <protection locked="true"/>
    </xf>
    <xf numFmtId="0" fontId="425" fillId="5" borderId="4" xfId="0" applyFill="true" applyBorder="true" applyFont="true">
      <alignment horizontal="left"/>
      <protection locked="true"/>
    </xf>
    <xf numFmtId="0" fontId="426" fillId="5" borderId="4" xfId="0" applyFill="true" applyBorder="true" applyFont="true">
      <alignment horizontal="left"/>
      <protection locked="true"/>
    </xf>
    <xf numFmtId="0" fontId="427" fillId="5" borderId="4" xfId="0" applyFill="true" applyBorder="true" applyFont="true">
      <alignment horizontal="left"/>
      <protection locked="true"/>
    </xf>
    <xf numFmtId="4" fontId="428" fillId="5" borderId="4" xfId="0" applyFill="true" applyBorder="true" applyFont="true" applyNumberFormat="true">
      <alignment horizontal="right"/>
      <protection locked="true"/>
    </xf>
    <xf numFmtId="0" fontId="429" fillId="0" borderId="0" xfId="0" applyFont="true"/>
    <xf numFmtId="0" fontId="430" fillId="0" borderId="4" xfId="0" applyBorder="true" applyFont="true">
      <alignment horizontal="left" vertical="top"/>
      <protection locked="true"/>
    </xf>
    <xf numFmtId="0" fontId="431" fillId="0" borderId="4" xfId="0" applyBorder="true" applyFont="true">
      <alignment horizontal="left" vertical="top" wrapText="true"/>
      <protection locked="true"/>
    </xf>
    <xf numFmtId="0" fontId="432" fillId="0" borderId="4" xfId="0" applyBorder="true" applyFont="true">
      <alignment horizontal="center" vertical="top"/>
      <protection locked="true"/>
    </xf>
    <xf numFmtId="169" fontId="433" fillId="0" borderId="4" xfId="0" applyBorder="true" applyFont="true" applyNumberFormat="true">
      <alignment horizontal="right" vertical="top"/>
      <protection locked="true"/>
    </xf>
    <xf numFmtId="170" fontId="434" fillId="0" borderId="4" xfId="0" applyBorder="true" applyFont="true" applyNumberFormat="true">
      <alignment horizontal="right" vertical="top"/>
      <protection locked="true"/>
    </xf>
    <xf numFmtId="170" fontId="435" fillId="0" borderId="4" xfId="0" applyBorder="true" applyFont="true" applyNumberFormat="true">
      <alignment horizontal="right" vertical="top"/>
      <protection locked="true"/>
    </xf>
    <xf numFmtId="170" fontId="436" fillId="0" borderId="4" xfId="0" applyBorder="true" applyFont="true" applyNumberFormat="true">
      <alignment horizontal="right" vertical="top"/>
      <protection locked="true"/>
    </xf>
    <xf numFmtId="4" fontId="437" fillId="3" borderId="4" xfId="0" applyFill="true" applyBorder="true" applyFont="true" applyNumberFormat="true">
      <alignment vertical="top" horizontal="right"/>
      <protection locked="false"/>
    </xf>
    <xf numFmtId="171" fontId="438" fillId="0" borderId="4" xfId="0" applyBorder="true" applyFont="true" applyNumberFormat="true">
      <alignment horizontal="right" vertical="top"/>
      <protection locked="true"/>
    </xf>
    <xf numFmtId="4" fontId="439" fillId="0" borderId="4" xfId="0" applyBorder="true" applyFont="true" applyNumberFormat="true">
      <alignment horizontal="right" vertical="top"/>
      <protection locked="true"/>
    </xf>
    <xf numFmtId="4" fontId="440" fillId="0" borderId="4" xfId="0" applyBorder="true" applyFont="true" applyNumberFormat="true">
      <alignment horizontal="right" vertical="top"/>
      <protection locked="true"/>
    </xf>
    <xf numFmtId="0" fontId="441" fillId="0" borderId="0" xfId="0" applyFont="true"/>
    <xf numFmtId="0" fontId="442" fillId="0" borderId="4" xfId="0" applyBorder="true" applyFont="true">
      <alignment horizontal="left" vertical="top"/>
      <protection locked="true"/>
    </xf>
    <xf numFmtId="0" fontId="443" fillId="0" borderId="4" xfId="0" applyBorder="true" applyFont="true">
      <alignment horizontal="left" vertical="top" wrapText="true"/>
      <protection locked="true"/>
    </xf>
    <xf numFmtId="0" fontId="444" fillId="0" borderId="4" xfId="0" applyBorder="true" applyFont="true">
      <alignment horizontal="center" vertical="top"/>
      <protection locked="true"/>
    </xf>
    <xf numFmtId="169" fontId="445" fillId="0" borderId="4" xfId="0" applyBorder="true" applyFont="true" applyNumberFormat="true">
      <alignment horizontal="right" vertical="top"/>
      <protection locked="true"/>
    </xf>
    <xf numFmtId="170" fontId="446" fillId="0" borderId="4" xfId="0" applyBorder="true" applyFont="true" applyNumberFormat="true">
      <alignment horizontal="right" vertical="top"/>
      <protection locked="true"/>
    </xf>
    <xf numFmtId="170" fontId="447" fillId="0" borderId="4" xfId="0" applyBorder="true" applyFont="true" applyNumberFormat="true">
      <alignment horizontal="right" vertical="top"/>
      <protection locked="true"/>
    </xf>
    <xf numFmtId="170" fontId="448" fillId="0" borderId="4" xfId="0" applyBorder="true" applyFont="true" applyNumberFormat="true">
      <alignment horizontal="right" vertical="top"/>
      <protection locked="true"/>
    </xf>
    <xf numFmtId="4" fontId="449" fillId="3" borderId="4" xfId="0" applyFill="true" applyBorder="true" applyFont="true" applyNumberFormat="true">
      <alignment vertical="top" horizontal="right"/>
      <protection locked="false"/>
    </xf>
    <xf numFmtId="171" fontId="450" fillId="0" borderId="4" xfId="0" applyBorder="true" applyFont="true" applyNumberFormat="true">
      <alignment horizontal="right" vertical="top"/>
      <protection locked="true"/>
    </xf>
    <xf numFmtId="4" fontId="451" fillId="0" borderId="4" xfId="0" applyBorder="true" applyFont="true" applyNumberFormat="true">
      <alignment horizontal="right" vertical="top"/>
      <protection locked="true"/>
    </xf>
    <xf numFmtId="4" fontId="452" fillId="0" borderId="4" xfId="0" applyBorder="true" applyFont="true" applyNumberFormat="true">
      <alignment horizontal="right" vertical="top"/>
      <protection locked="true"/>
    </xf>
    <xf numFmtId="0" fontId="453" fillId="0" borderId="0" xfId="0" applyFont="true"/>
    <xf numFmtId="0" fontId="454" fillId="0" borderId="4" xfId="0" applyBorder="true" applyFont="true">
      <alignment horizontal="left" vertical="top"/>
      <protection locked="true"/>
    </xf>
    <xf numFmtId="0" fontId="455" fillId="0" borderId="4" xfId="0" applyBorder="true" applyFont="true">
      <alignment horizontal="left" vertical="top" wrapText="true"/>
      <protection locked="true"/>
    </xf>
    <xf numFmtId="0" fontId="456" fillId="0" borderId="4" xfId="0" applyBorder="true" applyFont="true">
      <alignment horizontal="center" vertical="top"/>
      <protection locked="true"/>
    </xf>
    <xf numFmtId="169" fontId="457" fillId="0" borderId="4" xfId="0" applyBorder="true" applyFont="true" applyNumberFormat="true">
      <alignment horizontal="right" vertical="top"/>
      <protection locked="true"/>
    </xf>
    <xf numFmtId="170" fontId="458" fillId="0" borderId="4" xfId="0" applyBorder="true" applyFont="true" applyNumberFormat="true">
      <alignment horizontal="right" vertical="top"/>
      <protection locked="true"/>
    </xf>
    <xf numFmtId="170" fontId="459" fillId="0" borderId="4" xfId="0" applyBorder="true" applyFont="true" applyNumberFormat="true">
      <alignment horizontal="right" vertical="top"/>
      <protection locked="true"/>
    </xf>
    <xf numFmtId="170" fontId="460" fillId="0" borderId="4" xfId="0" applyBorder="true" applyFont="true" applyNumberFormat="true">
      <alignment horizontal="right" vertical="top"/>
      <protection locked="true"/>
    </xf>
    <xf numFmtId="4" fontId="461" fillId="3" borderId="4" xfId="0" applyFill="true" applyBorder="true" applyFont="true" applyNumberFormat="true">
      <alignment vertical="top" horizontal="right"/>
      <protection locked="false"/>
    </xf>
    <xf numFmtId="171" fontId="462" fillId="0" borderId="4" xfId="0" applyBorder="true" applyFont="true" applyNumberFormat="true">
      <alignment horizontal="right" vertical="top"/>
      <protection locked="true"/>
    </xf>
    <xf numFmtId="4" fontId="463" fillId="0" borderId="4" xfId="0" applyBorder="true" applyFont="true" applyNumberFormat="true">
      <alignment horizontal="right" vertical="top"/>
      <protection locked="true"/>
    </xf>
    <xf numFmtId="4" fontId="464" fillId="0" borderId="4" xfId="0" applyBorder="true" applyFont="true" applyNumberFormat="true">
      <alignment horizontal="right" vertical="top"/>
      <protection locked="true"/>
    </xf>
    <xf numFmtId="0" fontId="465" fillId="0" borderId="0" xfId="0" applyFont="true"/>
    <xf numFmtId="0" fontId="466" fillId="0" borderId="4" xfId="0" applyBorder="true" applyFont="true">
      <alignment horizontal="left" vertical="top"/>
      <protection locked="true"/>
    </xf>
    <xf numFmtId="0" fontId="467" fillId="0" borderId="4" xfId="0" applyBorder="true" applyFont="true">
      <alignment horizontal="left" vertical="top" wrapText="true"/>
      <protection locked="true"/>
    </xf>
    <xf numFmtId="0" fontId="468" fillId="0" borderId="4" xfId="0" applyBorder="true" applyFont="true">
      <alignment horizontal="center" vertical="top"/>
      <protection locked="true"/>
    </xf>
    <xf numFmtId="169" fontId="469" fillId="0" borderId="4" xfId="0" applyBorder="true" applyFont="true" applyNumberFormat="true">
      <alignment horizontal="right" vertical="top"/>
      <protection locked="true"/>
    </xf>
    <xf numFmtId="170" fontId="470" fillId="0" borderId="4" xfId="0" applyBorder="true" applyFont="true" applyNumberFormat="true">
      <alignment horizontal="right" vertical="top"/>
      <protection locked="true"/>
    </xf>
    <xf numFmtId="170" fontId="471" fillId="0" borderId="4" xfId="0" applyBorder="true" applyFont="true" applyNumberFormat="true">
      <alignment horizontal="right" vertical="top"/>
      <protection locked="true"/>
    </xf>
    <xf numFmtId="170" fontId="472" fillId="0" borderId="4" xfId="0" applyBorder="true" applyFont="true" applyNumberFormat="true">
      <alignment horizontal="right" vertical="top"/>
      <protection locked="true"/>
    </xf>
    <xf numFmtId="4" fontId="473" fillId="3" borderId="4" xfId="0" applyFill="true" applyBorder="true" applyFont="true" applyNumberFormat="true">
      <alignment vertical="top" horizontal="right"/>
      <protection locked="false"/>
    </xf>
    <xf numFmtId="171" fontId="474" fillId="0" borderId="4" xfId="0" applyBorder="true" applyFont="true" applyNumberFormat="true">
      <alignment horizontal="right" vertical="top"/>
      <protection locked="true"/>
    </xf>
    <xf numFmtId="4" fontId="475" fillId="0" borderId="4" xfId="0" applyBorder="true" applyFont="true" applyNumberFormat="true">
      <alignment horizontal="right" vertical="top"/>
      <protection locked="true"/>
    </xf>
    <xf numFmtId="4" fontId="476" fillId="0" borderId="4" xfId="0" applyBorder="true" applyFont="true" applyNumberFormat="true">
      <alignment horizontal="right" vertical="top"/>
      <protection locked="true"/>
    </xf>
    <xf numFmtId="0" fontId="477" fillId="0" borderId="0" xfId="0" applyFont="true"/>
    <xf numFmtId="0" fontId="478" fillId="0" borderId="4" xfId="0" applyBorder="true" applyFont="true">
      <alignment horizontal="left" vertical="top"/>
      <protection locked="true"/>
    </xf>
    <xf numFmtId="0" fontId="479" fillId="0" borderId="4" xfId="0" applyBorder="true" applyFont="true">
      <alignment horizontal="left" vertical="top" wrapText="true"/>
      <protection locked="true"/>
    </xf>
    <xf numFmtId="0" fontId="480" fillId="0" borderId="4" xfId="0" applyBorder="true" applyFont="true">
      <alignment horizontal="center" vertical="top"/>
      <protection locked="true"/>
    </xf>
    <xf numFmtId="169" fontId="481" fillId="0" borderId="4" xfId="0" applyBorder="true" applyFont="true" applyNumberFormat="true">
      <alignment horizontal="right" vertical="top"/>
      <protection locked="true"/>
    </xf>
    <xf numFmtId="170" fontId="482" fillId="0" borderId="4" xfId="0" applyBorder="true" applyFont="true" applyNumberFormat="true">
      <alignment horizontal="right" vertical="top"/>
      <protection locked="true"/>
    </xf>
    <xf numFmtId="170" fontId="483" fillId="0" borderId="4" xfId="0" applyBorder="true" applyFont="true" applyNumberFormat="true">
      <alignment horizontal="right" vertical="top"/>
      <protection locked="true"/>
    </xf>
    <xf numFmtId="170" fontId="484" fillId="0" borderId="4" xfId="0" applyBorder="true" applyFont="true" applyNumberFormat="true">
      <alignment horizontal="right" vertical="top"/>
      <protection locked="true"/>
    </xf>
    <xf numFmtId="4" fontId="485" fillId="3" borderId="4" xfId="0" applyFill="true" applyBorder="true" applyFont="true" applyNumberFormat="true">
      <alignment vertical="top" horizontal="right"/>
      <protection locked="false"/>
    </xf>
    <xf numFmtId="171" fontId="486" fillId="0" borderId="4" xfId="0" applyBorder="true" applyFont="true" applyNumberFormat="true">
      <alignment horizontal="right" vertical="top"/>
      <protection locked="true"/>
    </xf>
    <xf numFmtId="4" fontId="487" fillId="0" borderId="4" xfId="0" applyBorder="true" applyFont="true" applyNumberFormat="true">
      <alignment horizontal="right" vertical="top"/>
      <protection locked="true"/>
    </xf>
    <xf numFmtId="4" fontId="488" fillId="0" borderId="4" xfId="0" applyBorder="true" applyFont="true" applyNumberFormat="true">
      <alignment horizontal="right" vertical="top"/>
      <protection locked="true"/>
    </xf>
    <xf numFmtId="0" fontId="489" fillId="0" borderId="0" xfId="0" applyFont="true"/>
    <xf numFmtId="0" fontId="490" fillId="0" borderId="4" xfId="0" applyBorder="true" applyFont="true">
      <alignment horizontal="left" vertical="top"/>
      <protection locked="true"/>
    </xf>
    <xf numFmtId="0" fontId="491" fillId="0" borderId="4" xfId="0" applyBorder="true" applyFont="true">
      <alignment horizontal="left" vertical="top" wrapText="true"/>
      <protection locked="true"/>
    </xf>
    <xf numFmtId="0" fontId="492" fillId="0" borderId="4" xfId="0" applyBorder="true" applyFont="true">
      <alignment horizontal="center" vertical="top"/>
      <protection locked="true"/>
    </xf>
    <xf numFmtId="169" fontId="493" fillId="0" borderId="4" xfId="0" applyBorder="true" applyFont="true" applyNumberFormat="true">
      <alignment horizontal="right" vertical="top"/>
      <protection locked="true"/>
    </xf>
    <xf numFmtId="170" fontId="494" fillId="0" borderId="4" xfId="0" applyBorder="true" applyFont="true" applyNumberFormat="true">
      <alignment horizontal="right" vertical="top"/>
      <protection locked="true"/>
    </xf>
    <xf numFmtId="170" fontId="495" fillId="0" borderId="4" xfId="0" applyBorder="true" applyFont="true" applyNumberFormat="true">
      <alignment horizontal="right" vertical="top"/>
      <protection locked="true"/>
    </xf>
    <xf numFmtId="170" fontId="496" fillId="0" borderId="4" xfId="0" applyBorder="true" applyFont="true" applyNumberFormat="true">
      <alignment horizontal="right" vertical="top"/>
      <protection locked="true"/>
    </xf>
    <xf numFmtId="4" fontId="497" fillId="3" borderId="4" xfId="0" applyFill="true" applyBorder="true" applyFont="true" applyNumberFormat="true">
      <alignment vertical="top" horizontal="right"/>
      <protection locked="false"/>
    </xf>
    <xf numFmtId="171" fontId="498" fillId="0" borderId="4" xfId="0" applyBorder="true" applyFont="true" applyNumberFormat="true">
      <alignment horizontal="right" vertical="top"/>
      <protection locked="true"/>
    </xf>
    <xf numFmtId="4" fontId="499" fillId="0" borderId="4" xfId="0" applyBorder="true" applyFont="true" applyNumberFormat="true">
      <alignment horizontal="right" vertical="top"/>
      <protection locked="true"/>
    </xf>
    <xf numFmtId="4" fontId="500" fillId="0" borderId="4" xfId="0" applyBorder="true" applyFont="true" applyNumberFormat="true">
      <alignment horizontal="right" vertical="top"/>
      <protection locked="true"/>
    </xf>
    <xf numFmtId="0" fontId="501" fillId="0" borderId="0" xfId="0" applyFont="true"/>
    <xf numFmtId="0" fontId="502" fillId="0" borderId="4" xfId="0" applyBorder="true" applyFont="true">
      <alignment horizontal="left" vertical="top"/>
      <protection locked="true"/>
    </xf>
    <xf numFmtId="0" fontId="503" fillId="0" borderId="4" xfId="0" applyBorder="true" applyFont="true">
      <alignment horizontal="left" vertical="top" wrapText="true"/>
      <protection locked="true"/>
    </xf>
    <xf numFmtId="0" fontId="504" fillId="0" borderId="4" xfId="0" applyBorder="true" applyFont="true">
      <alignment horizontal="center" vertical="top"/>
      <protection locked="true"/>
    </xf>
    <xf numFmtId="169" fontId="505" fillId="0" borderId="4" xfId="0" applyBorder="true" applyFont="true" applyNumberFormat="true">
      <alignment horizontal="right" vertical="top"/>
      <protection locked="true"/>
    </xf>
    <xf numFmtId="170" fontId="506" fillId="0" borderId="4" xfId="0" applyBorder="true" applyFont="true" applyNumberFormat="true">
      <alignment horizontal="right" vertical="top"/>
      <protection locked="true"/>
    </xf>
    <xf numFmtId="170" fontId="507" fillId="0" borderId="4" xfId="0" applyBorder="true" applyFont="true" applyNumberFormat="true">
      <alignment horizontal="right" vertical="top"/>
      <protection locked="true"/>
    </xf>
    <xf numFmtId="170" fontId="508" fillId="0" borderId="4" xfId="0" applyBorder="true" applyFont="true" applyNumberFormat="true">
      <alignment horizontal="right" vertical="top"/>
      <protection locked="true"/>
    </xf>
    <xf numFmtId="4" fontId="509" fillId="3" borderId="4" xfId="0" applyFill="true" applyBorder="true" applyFont="true" applyNumberFormat="true">
      <alignment vertical="top" horizontal="right"/>
      <protection locked="false"/>
    </xf>
    <xf numFmtId="171" fontId="510" fillId="0" borderId="4" xfId="0" applyBorder="true" applyFont="true" applyNumberFormat="true">
      <alignment horizontal="right" vertical="top"/>
      <protection locked="true"/>
    </xf>
    <xf numFmtId="4" fontId="511" fillId="0" borderId="4" xfId="0" applyBorder="true" applyFont="true" applyNumberFormat="true">
      <alignment horizontal="right" vertical="top"/>
      <protection locked="true"/>
    </xf>
    <xf numFmtId="4" fontId="512" fillId="0" borderId="4" xfId="0" applyBorder="true" applyFont="true" applyNumberFormat="true">
      <alignment horizontal="right" vertical="top"/>
      <protection locked="true"/>
    </xf>
    <xf numFmtId="0" fontId="513" fillId="0" borderId="0" xfId="0" applyFont="true"/>
    <xf numFmtId="0" fontId="514" fillId="0" borderId="4" xfId="0" applyBorder="true" applyFont="true">
      <alignment horizontal="left" vertical="top"/>
      <protection locked="true"/>
    </xf>
    <xf numFmtId="0" fontId="515" fillId="0" borderId="4" xfId="0" applyBorder="true" applyFont="true">
      <alignment horizontal="left" vertical="top" wrapText="true"/>
      <protection locked="true"/>
    </xf>
    <xf numFmtId="0" fontId="516" fillId="0" borderId="4" xfId="0" applyBorder="true" applyFont="true">
      <alignment horizontal="center" vertical="top"/>
      <protection locked="true"/>
    </xf>
    <xf numFmtId="169" fontId="517" fillId="0" borderId="4" xfId="0" applyBorder="true" applyFont="true" applyNumberFormat="true">
      <alignment horizontal="right" vertical="top"/>
      <protection locked="true"/>
    </xf>
    <xf numFmtId="170" fontId="518" fillId="0" borderId="4" xfId="0" applyBorder="true" applyFont="true" applyNumberFormat="true">
      <alignment horizontal="right" vertical="top"/>
      <protection locked="true"/>
    </xf>
    <xf numFmtId="170" fontId="519" fillId="0" borderId="4" xfId="0" applyBorder="true" applyFont="true" applyNumberFormat="true">
      <alignment horizontal="right" vertical="top"/>
      <protection locked="true"/>
    </xf>
    <xf numFmtId="170" fontId="520" fillId="0" borderId="4" xfId="0" applyBorder="true" applyFont="true" applyNumberFormat="true">
      <alignment horizontal="right" vertical="top"/>
      <protection locked="true"/>
    </xf>
    <xf numFmtId="4" fontId="521" fillId="3" borderId="4" xfId="0" applyFill="true" applyBorder="true" applyFont="true" applyNumberFormat="true">
      <alignment vertical="top" horizontal="right"/>
      <protection locked="false"/>
    </xf>
    <xf numFmtId="171" fontId="522" fillId="0" borderId="4" xfId="0" applyBorder="true" applyFont="true" applyNumberFormat="true">
      <alignment horizontal="right" vertical="top"/>
      <protection locked="true"/>
    </xf>
    <xf numFmtId="4" fontId="523" fillId="0" borderId="4" xfId="0" applyBorder="true" applyFont="true" applyNumberFormat="true">
      <alignment horizontal="right" vertical="top"/>
      <protection locked="true"/>
    </xf>
    <xf numFmtId="4" fontId="524" fillId="0" borderId="4" xfId="0" applyBorder="true" applyFont="true" applyNumberFormat="true">
      <alignment horizontal="right" vertical="top"/>
      <protection locked="true"/>
    </xf>
    <xf numFmtId="0" fontId="525" fillId="0" borderId="0" xfId="0" applyFont="true"/>
    <xf numFmtId="0" fontId="526" fillId="0" borderId="4" xfId="0" applyBorder="true" applyFont="true">
      <alignment horizontal="left" vertical="top"/>
      <protection locked="true"/>
    </xf>
    <xf numFmtId="0" fontId="527" fillId="0" borderId="4" xfId="0" applyBorder="true" applyFont="true">
      <alignment horizontal="left" vertical="top" wrapText="true"/>
      <protection locked="true"/>
    </xf>
    <xf numFmtId="0" fontId="528" fillId="0" borderId="4" xfId="0" applyBorder="true" applyFont="true">
      <alignment horizontal="center" vertical="top"/>
      <protection locked="true"/>
    </xf>
    <xf numFmtId="169" fontId="529" fillId="0" borderId="4" xfId="0" applyBorder="true" applyFont="true" applyNumberFormat="true">
      <alignment horizontal="right" vertical="top"/>
      <protection locked="true"/>
    </xf>
    <xf numFmtId="170" fontId="530" fillId="0" borderId="4" xfId="0" applyBorder="true" applyFont="true" applyNumberFormat="true">
      <alignment horizontal="right" vertical="top"/>
      <protection locked="true"/>
    </xf>
    <xf numFmtId="170" fontId="531" fillId="0" borderId="4" xfId="0" applyBorder="true" applyFont="true" applyNumberFormat="true">
      <alignment horizontal="right" vertical="top"/>
      <protection locked="true"/>
    </xf>
    <xf numFmtId="170" fontId="532" fillId="0" borderId="4" xfId="0" applyBorder="true" applyFont="true" applyNumberFormat="true">
      <alignment horizontal="right" vertical="top"/>
      <protection locked="true"/>
    </xf>
    <xf numFmtId="4" fontId="533" fillId="3" borderId="4" xfId="0" applyFill="true" applyBorder="true" applyFont="true" applyNumberFormat="true">
      <alignment vertical="top" horizontal="right"/>
      <protection locked="false"/>
    </xf>
    <xf numFmtId="171" fontId="534" fillId="0" borderId="4" xfId="0" applyBorder="true" applyFont="true" applyNumberFormat="true">
      <alignment horizontal="right" vertical="top"/>
      <protection locked="true"/>
    </xf>
    <xf numFmtId="4" fontId="535" fillId="0" borderId="4" xfId="0" applyBorder="true" applyFont="true" applyNumberFormat="true">
      <alignment horizontal="right" vertical="top"/>
      <protection locked="true"/>
    </xf>
    <xf numFmtId="4" fontId="536" fillId="0" borderId="4" xfId="0" applyBorder="true" applyFont="true" applyNumberFormat="true">
      <alignment horizontal="right" vertical="top"/>
      <protection locked="true"/>
    </xf>
    <xf numFmtId="0" fontId="537" fillId="0" borderId="0" xfId="0" applyFont="true"/>
    <xf numFmtId="0" fontId="538" fillId="0" borderId="4" xfId="0" applyBorder="true" applyFont="true">
      <alignment horizontal="left" vertical="top"/>
      <protection locked="true"/>
    </xf>
    <xf numFmtId="0" fontId="539" fillId="0" borderId="4" xfId="0" applyBorder="true" applyFont="true">
      <alignment horizontal="left" vertical="top" wrapText="true"/>
      <protection locked="true"/>
    </xf>
    <xf numFmtId="0" fontId="540" fillId="0" borderId="4" xfId="0" applyBorder="true" applyFont="true">
      <alignment horizontal="center" vertical="top"/>
      <protection locked="true"/>
    </xf>
    <xf numFmtId="169" fontId="541" fillId="0" borderId="4" xfId="0" applyBorder="true" applyFont="true" applyNumberFormat="true">
      <alignment horizontal="right" vertical="top"/>
      <protection locked="true"/>
    </xf>
    <xf numFmtId="170" fontId="542" fillId="0" borderId="4" xfId="0" applyBorder="true" applyFont="true" applyNumberFormat="true">
      <alignment horizontal="right" vertical="top"/>
      <protection locked="true"/>
    </xf>
    <xf numFmtId="170" fontId="543" fillId="0" borderId="4" xfId="0" applyBorder="true" applyFont="true" applyNumberFormat="true">
      <alignment horizontal="right" vertical="top"/>
      <protection locked="true"/>
    </xf>
    <xf numFmtId="170" fontId="544" fillId="0" borderId="4" xfId="0" applyBorder="true" applyFont="true" applyNumberFormat="true">
      <alignment horizontal="right" vertical="top"/>
      <protection locked="true"/>
    </xf>
    <xf numFmtId="4" fontId="545" fillId="3" borderId="4" xfId="0" applyFill="true" applyBorder="true" applyFont="true" applyNumberFormat="true">
      <alignment vertical="top" horizontal="right"/>
      <protection locked="false"/>
    </xf>
    <xf numFmtId="171" fontId="546" fillId="0" borderId="4" xfId="0" applyBorder="true" applyFont="true" applyNumberFormat="true">
      <alignment horizontal="right" vertical="top"/>
      <protection locked="true"/>
    </xf>
    <xf numFmtId="4" fontId="547" fillId="0" borderId="4" xfId="0" applyBorder="true" applyFont="true" applyNumberFormat="true">
      <alignment horizontal="right" vertical="top"/>
      <protection locked="true"/>
    </xf>
    <xf numFmtId="4" fontId="548" fillId="0" borderId="4" xfId="0" applyBorder="true" applyFont="true" applyNumberFormat="true">
      <alignment horizontal="right" vertical="top"/>
      <protection locked="true"/>
    </xf>
    <xf numFmtId="0" fontId="549" fillId="0" borderId="0" xfId="0" applyFont="true"/>
    <xf numFmtId="0" fontId="550" fillId="0" borderId="4" xfId="0" applyBorder="true" applyFont="true">
      <alignment horizontal="left" vertical="top"/>
      <protection locked="true"/>
    </xf>
    <xf numFmtId="0" fontId="551" fillId="0" borderId="4" xfId="0" applyBorder="true" applyFont="true">
      <alignment horizontal="left" vertical="top" wrapText="true"/>
      <protection locked="true"/>
    </xf>
    <xf numFmtId="0" fontId="552" fillId="0" borderId="4" xfId="0" applyBorder="true" applyFont="true">
      <alignment horizontal="center" vertical="top"/>
      <protection locked="true"/>
    </xf>
    <xf numFmtId="169" fontId="553" fillId="0" borderId="4" xfId="0" applyBorder="true" applyFont="true" applyNumberFormat="true">
      <alignment horizontal="right" vertical="top"/>
      <protection locked="true"/>
    </xf>
    <xf numFmtId="170" fontId="554" fillId="0" borderId="4" xfId="0" applyBorder="true" applyFont="true" applyNumberFormat="true">
      <alignment horizontal="right" vertical="top"/>
      <protection locked="true"/>
    </xf>
    <xf numFmtId="170" fontId="555" fillId="0" borderId="4" xfId="0" applyBorder="true" applyFont="true" applyNumberFormat="true">
      <alignment horizontal="right" vertical="top"/>
      <protection locked="true"/>
    </xf>
    <xf numFmtId="170" fontId="556" fillId="0" borderId="4" xfId="0" applyBorder="true" applyFont="true" applyNumberFormat="true">
      <alignment horizontal="right" vertical="top"/>
      <protection locked="true"/>
    </xf>
    <xf numFmtId="4" fontId="557" fillId="3" borderId="4" xfId="0" applyFill="true" applyBorder="true" applyFont="true" applyNumberFormat="true">
      <alignment vertical="top" horizontal="right"/>
      <protection locked="false"/>
    </xf>
    <xf numFmtId="171" fontId="558" fillId="0" borderId="4" xfId="0" applyBorder="true" applyFont="true" applyNumberFormat="true">
      <alignment horizontal="right" vertical="top"/>
      <protection locked="true"/>
    </xf>
    <xf numFmtId="4" fontId="559" fillId="0" borderId="4" xfId="0" applyBorder="true" applyFont="true" applyNumberFormat="true">
      <alignment horizontal="right" vertical="top"/>
      <protection locked="true"/>
    </xf>
    <xf numFmtId="4" fontId="560" fillId="0" borderId="4" xfId="0" applyBorder="true" applyFont="true" applyNumberFormat="true">
      <alignment horizontal="right" vertical="top"/>
      <protection locked="true"/>
    </xf>
    <xf numFmtId="0" fontId="561" fillId="0" borderId="0" xfId="0" applyFont="true"/>
    <xf numFmtId="0" fontId="562" fillId="0" borderId="4" xfId="0" applyBorder="true" applyFont="true">
      <alignment horizontal="left" vertical="top"/>
      <protection locked="true"/>
    </xf>
    <xf numFmtId="0" fontId="563" fillId="0" borderId="4" xfId="0" applyBorder="true" applyFont="true">
      <alignment horizontal="left" vertical="top" wrapText="true"/>
      <protection locked="true"/>
    </xf>
    <xf numFmtId="0" fontId="564" fillId="0" borderId="4" xfId="0" applyBorder="true" applyFont="true">
      <alignment horizontal="center" vertical="top"/>
      <protection locked="true"/>
    </xf>
    <xf numFmtId="169" fontId="565" fillId="0" borderId="4" xfId="0" applyBorder="true" applyFont="true" applyNumberFormat="true">
      <alignment horizontal="right" vertical="top"/>
      <protection locked="true"/>
    </xf>
    <xf numFmtId="170" fontId="566" fillId="0" borderId="4" xfId="0" applyBorder="true" applyFont="true" applyNumberFormat="true">
      <alignment horizontal="right" vertical="top"/>
      <protection locked="true"/>
    </xf>
    <xf numFmtId="170" fontId="567" fillId="0" borderId="4" xfId="0" applyBorder="true" applyFont="true" applyNumberFormat="true">
      <alignment horizontal="right" vertical="top"/>
      <protection locked="true"/>
    </xf>
    <xf numFmtId="170" fontId="568" fillId="0" borderId="4" xfId="0" applyBorder="true" applyFont="true" applyNumberFormat="true">
      <alignment horizontal="right" vertical="top"/>
      <protection locked="true"/>
    </xf>
    <xf numFmtId="4" fontId="569" fillId="3" borderId="4" xfId="0" applyFill="true" applyBorder="true" applyFont="true" applyNumberFormat="true">
      <alignment vertical="top" horizontal="right"/>
      <protection locked="false"/>
    </xf>
    <xf numFmtId="171" fontId="570" fillId="0" borderId="4" xfId="0" applyBorder="true" applyFont="true" applyNumberFormat="true">
      <alignment horizontal="right" vertical="top"/>
      <protection locked="true"/>
    </xf>
    <xf numFmtId="4" fontId="571" fillId="0" borderId="4" xfId="0" applyBorder="true" applyFont="true" applyNumberFormat="true">
      <alignment horizontal="right" vertical="top"/>
      <protection locked="true"/>
    </xf>
    <xf numFmtId="4" fontId="572" fillId="0" borderId="4" xfId="0" applyBorder="true" applyFont="true" applyNumberFormat="true">
      <alignment horizontal="right" vertical="top"/>
      <protection locked="true"/>
    </xf>
    <xf numFmtId="0" fontId="573" fillId="0" borderId="0" xfId="0" applyFont="true"/>
    <xf numFmtId="0" fontId="574" fillId="0" borderId="4" xfId="0" applyBorder="true" applyFont="true">
      <alignment horizontal="left" vertical="top"/>
      <protection locked="true"/>
    </xf>
    <xf numFmtId="0" fontId="575" fillId="0" borderId="4" xfId="0" applyBorder="true" applyFont="true">
      <alignment horizontal="left" vertical="top" wrapText="true"/>
      <protection locked="true"/>
    </xf>
    <xf numFmtId="0" fontId="576" fillId="0" borderId="4" xfId="0" applyBorder="true" applyFont="true">
      <alignment horizontal="center" vertical="top"/>
      <protection locked="true"/>
    </xf>
    <xf numFmtId="169" fontId="577" fillId="0" borderId="4" xfId="0" applyBorder="true" applyFont="true" applyNumberFormat="true">
      <alignment horizontal="right" vertical="top"/>
      <protection locked="true"/>
    </xf>
    <xf numFmtId="170" fontId="578" fillId="0" borderId="4" xfId="0" applyBorder="true" applyFont="true" applyNumberFormat="true">
      <alignment horizontal="right" vertical="top"/>
      <protection locked="true"/>
    </xf>
    <xf numFmtId="170" fontId="579" fillId="0" borderId="4" xfId="0" applyBorder="true" applyFont="true" applyNumberFormat="true">
      <alignment horizontal="right" vertical="top"/>
      <protection locked="true"/>
    </xf>
    <xf numFmtId="170" fontId="580" fillId="0" borderId="4" xfId="0" applyBorder="true" applyFont="true" applyNumberFormat="true">
      <alignment horizontal="right" vertical="top"/>
      <protection locked="true"/>
    </xf>
    <xf numFmtId="4" fontId="581" fillId="3" borderId="4" xfId="0" applyFill="true" applyBorder="true" applyFont="true" applyNumberFormat="true">
      <alignment vertical="top" horizontal="right"/>
      <protection locked="false"/>
    </xf>
    <xf numFmtId="171" fontId="582" fillId="0" borderId="4" xfId="0" applyBorder="true" applyFont="true" applyNumberFormat="true">
      <alignment horizontal="right" vertical="top"/>
      <protection locked="true"/>
    </xf>
    <xf numFmtId="4" fontId="583" fillId="0" borderId="4" xfId="0" applyBorder="true" applyFont="true" applyNumberFormat="true">
      <alignment horizontal="right" vertical="top"/>
      <protection locked="true"/>
    </xf>
    <xf numFmtId="4" fontId="584" fillId="0" borderId="4" xfId="0" applyBorder="true" applyFont="true" applyNumberFormat="true">
      <alignment horizontal="right" vertical="top"/>
      <protection locked="true"/>
    </xf>
    <xf numFmtId="0" fontId="585" fillId="0" borderId="0" xfId="0" applyFont="true"/>
    <xf numFmtId="0" fontId="586" fillId="5" borderId="0" xfId="0" applyFill="true" applyFont="true">
      <alignment horizontal="right"/>
      <protection locked="true"/>
    </xf>
    <xf numFmtId="4" fontId="587" fillId="5" borderId="0" xfId="0" applyFill="true" applyFont="true" applyNumberFormat="true">
      <alignment horizontal="right"/>
      <protection locked="true"/>
    </xf>
    <xf numFmtId="0" fontId="588" fillId="7" borderId="0" xfId="0" applyFont="true" applyFill="true">
      <alignment horizontal="left" vertical="top"/>
      <protection locked="true"/>
    </xf>
    <xf numFmtId="0" fontId="589" fillId="3" borderId="0" xfId="0" applyFont="true" applyFill="true">
      <alignment horizontal="left" vertical="top"/>
      <protection locked="true"/>
    </xf>
    <xf numFmtId="0" fontId="590" fillId="0" borderId="5" xfId="0" applyFont="true" applyBorder="true">
      <alignment horizontal="center" vertical="top"/>
      <protection locked="true"/>
    </xf>
    <xf numFmtId="166" fontId="591" fillId="0" borderId="0" xfId="0" applyFont="true" applyNumberFormat="true">
      <alignment horizontal="center" vertical="top"/>
      <protection locked="true"/>
    </xf>
    <xf numFmtId="0" fontId="592" fillId="0" borderId="0" xfId="0" applyFont="true">
      <alignment horizontal="left" vertical="top"/>
      <protection locked="true"/>
    </xf>
    <xf numFmtId="165" fontId="593" fillId="0" borderId="0" xfId="0" applyFont="true" applyNumberFormat="true">
      <alignment horizontal="left" vertical="top"/>
      <protection locked="true"/>
    </xf>
    <xf numFmtId="168" fontId="594" fillId="0" borderId="0" xfId="0" applyFont="true" applyNumberFormat="true">
      <alignment horizontal="left" vertical="top"/>
      <protection locked="true"/>
    </xf>
    <xf numFmtId="0" fontId="595" fillId="5" borderId="4" xfId="0" applyFill="true" applyBorder="true" applyFont="true">
      <alignment horizontal="left"/>
      <protection locked="true"/>
    </xf>
    <xf numFmtId="0" fontId="596" fillId="5" borderId="4" xfId="0" applyFill="true" applyBorder="true" applyFont="true">
      <alignment horizontal="left"/>
      <protection locked="true"/>
    </xf>
    <xf numFmtId="0" fontId="597" fillId="5" borderId="4" xfId="0" applyFill="true" applyBorder="true" applyFont="true">
      <alignment horizontal="left"/>
      <protection locked="true"/>
    </xf>
    <xf numFmtId="0" fontId="598" fillId="5" borderId="4" xfId="0" applyFill="true" applyBorder="true" applyFont="true">
      <alignment horizontal="left"/>
      <protection locked="true"/>
    </xf>
    <xf numFmtId="0" fontId="599" fillId="5" borderId="4" xfId="0" applyFill="true" applyBorder="true" applyFont="true">
      <alignment horizontal="left"/>
      <protection locked="true"/>
    </xf>
    <xf numFmtId="0" fontId="600" fillId="5" borderId="4" xfId="0" applyFill="true" applyBorder="true" applyFont="true">
      <alignment horizontal="left"/>
      <protection locked="true"/>
    </xf>
    <xf numFmtId="0" fontId="601" fillId="5" borderId="4" xfId="0" applyFill="true" applyBorder="true" applyFont="true">
      <alignment horizontal="left"/>
      <protection locked="true"/>
    </xf>
    <xf numFmtId="0" fontId="602" fillId="5" borderId="4" xfId="0" applyFill="true" applyBorder="true" applyFont="true">
      <alignment horizontal="left"/>
      <protection locked="true"/>
    </xf>
    <xf numFmtId="0" fontId="603" fillId="5" borderId="4" xfId="0" applyFill="true" applyBorder="true" applyFont="true">
      <alignment horizontal="left"/>
      <protection locked="true"/>
    </xf>
    <xf numFmtId="0" fontId="604" fillId="5" borderId="4" xfId="0" applyFill="true" applyBorder="true" applyFont="true">
      <alignment horizontal="left"/>
      <protection locked="true"/>
    </xf>
    <xf numFmtId="0" fontId="605" fillId="5" borderId="4" xfId="0" applyFill="true" applyBorder="true" applyFont="true">
      <alignment horizontal="left"/>
      <protection locked="true"/>
    </xf>
    <xf numFmtId="0" fontId="606" fillId="5" borderId="4" xfId="0" applyFill="true" applyBorder="true" applyFont="true">
      <alignment horizontal="left"/>
      <protection locked="true"/>
    </xf>
    <xf numFmtId="0" fontId="607" fillId="5" borderId="4" xfId="0" applyFill="true" applyBorder="true" applyFont="true">
      <alignment horizontal="left"/>
      <protection locked="true"/>
    </xf>
    <xf numFmtId="0" fontId="608" fillId="0" borderId="4" xfId="0" applyBorder="true" applyFont="true">
      <alignment horizontal="left" vertical="top"/>
      <protection locked="true"/>
    </xf>
    <xf numFmtId="0" fontId="609" fillId="0" borderId="4" xfId="0" applyBorder="true" applyFont="true">
      <alignment horizontal="left" vertical="top" wrapText="true"/>
      <protection locked="true"/>
    </xf>
    <xf numFmtId="4" fontId="610" fillId="3" borderId="4" xfId="0" applyFill="true" applyBorder="true" applyFont="true" applyNumberFormat="true">
      <alignment vertical="top" horizontal="right"/>
      <protection locked="false"/>
    </xf>
    <xf numFmtId="4" fontId="611" fillId="0" borderId="4" xfId="0" applyBorder="true" applyFont="true" applyNumberFormat="true">
      <alignment horizontal="right" vertical="top"/>
      <protection locked="true"/>
    </xf>
    <xf numFmtId="4" fontId="612" fillId="3" borderId="4" xfId="0" applyFill="true" applyBorder="true" applyFont="true" applyNumberFormat="true">
      <alignment vertical="top" horizontal="right"/>
      <protection locked="false"/>
    </xf>
    <xf numFmtId="4" fontId="613" fillId="0" borderId="4" xfId="0" applyBorder="true" applyFont="true" applyNumberFormat="true">
      <alignment horizontal="right" vertical="top"/>
      <protection locked="true"/>
    </xf>
    <xf numFmtId="4" fontId="614" fillId="3" borderId="4" xfId="0" applyFill="true" applyBorder="true" applyFont="true" applyNumberFormat="true">
      <alignment vertical="top" horizontal="right"/>
      <protection locked="false"/>
    </xf>
    <xf numFmtId="4" fontId="615" fillId="0" borderId="4" xfId="0" applyBorder="true" applyFont="true" applyNumberFormat="true">
      <alignment horizontal="right" vertical="top"/>
      <protection locked="true"/>
    </xf>
    <xf numFmtId="4" fontId="616" fillId="3" borderId="4" xfId="0" applyFill="true" applyBorder="true" applyFont="true" applyNumberFormat="true">
      <alignment vertical="top" horizontal="right"/>
      <protection locked="false"/>
    </xf>
    <xf numFmtId="4" fontId="617" fillId="0" borderId="4" xfId="0" applyBorder="true" applyFont="true" applyNumberFormat="true">
      <alignment horizontal="right" vertical="top"/>
      <protection locked="true"/>
    </xf>
    <xf numFmtId="4" fontId="618" fillId="5" borderId="4" xfId="0" applyFill="true" applyBorder="true" applyFont="true" applyNumberFormat="true">
      <alignment horizontal="right" vertical="top"/>
      <protection locked="true"/>
    </xf>
    <xf numFmtId="4" fontId="619" fillId="5" borderId="4" xfId="0" applyFill="true" applyBorder="true" applyFont="true" applyNumberFormat="true">
      <alignment horizontal="right" vertical="top"/>
      <protection locked="true"/>
    </xf>
    <xf numFmtId="0" fontId="620" fillId="0" borderId="4" xfId="0" applyBorder="true" applyFont="true">
      <alignment horizontal="left" vertical="top"/>
      <protection locked="true"/>
    </xf>
    <xf numFmtId="0" fontId="621" fillId="0" borderId="4" xfId="0" applyBorder="true" applyFont="true">
      <alignment horizontal="left" vertical="top" wrapText="true"/>
      <protection locked="true"/>
    </xf>
    <xf numFmtId="4" fontId="622" fillId="3" borderId="4" xfId="0" applyFill="true" applyBorder="true" applyFont="true" applyNumberFormat="true">
      <alignment vertical="top" horizontal="right"/>
      <protection locked="false"/>
    </xf>
    <xf numFmtId="4" fontId="623" fillId="0" borderId="4" xfId="0" applyBorder="true" applyFont="true" applyNumberFormat="true">
      <alignment horizontal="right" vertical="top"/>
      <protection locked="true"/>
    </xf>
    <xf numFmtId="4" fontId="624" fillId="3" borderId="4" xfId="0" applyFill="true" applyBorder="true" applyFont="true" applyNumberFormat="true">
      <alignment vertical="top" horizontal="right"/>
      <protection locked="false"/>
    </xf>
    <xf numFmtId="4" fontId="625" fillId="0" borderId="4" xfId="0" applyBorder="true" applyFont="true" applyNumberFormat="true">
      <alignment horizontal="right" vertical="top"/>
      <protection locked="true"/>
    </xf>
    <xf numFmtId="4" fontId="626" fillId="3" borderId="4" xfId="0" applyFill="true" applyBorder="true" applyFont="true" applyNumberFormat="true">
      <alignment vertical="top" horizontal="right"/>
      <protection locked="false"/>
    </xf>
    <xf numFmtId="4" fontId="627" fillId="0" borderId="4" xfId="0" applyBorder="true" applyFont="true" applyNumberFormat="true">
      <alignment horizontal="right" vertical="top"/>
      <protection locked="true"/>
    </xf>
    <xf numFmtId="4" fontId="628" fillId="3" borderId="4" xfId="0" applyFill="true" applyBorder="true" applyFont="true" applyNumberFormat="true">
      <alignment vertical="top" horizontal="right"/>
      <protection locked="false"/>
    </xf>
    <xf numFmtId="4" fontId="629" fillId="0" borderId="4" xfId="0" applyBorder="true" applyFont="true" applyNumberFormat="true">
      <alignment horizontal="right" vertical="top"/>
      <protection locked="true"/>
    </xf>
    <xf numFmtId="4" fontId="630" fillId="5" borderId="4" xfId="0" applyFill="true" applyBorder="true" applyFont="true" applyNumberFormat="true">
      <alignment horizontal="right" vertical="top"/>
      <protection locked="true"/>
    </xf>
    <xf numFmtId="4" fontId="631" fillId="5" borderId="4" xfId="0" applyFill="true" applyBorder="true" applyFont="true" applyNumberFormat="true">
      <alignment horizontal="right" vertical="top"/>
      <protection locked="true"/>
    </xf>
    <xf numFmtId="0" fontId="632" fillId="0" borderId="4" xfId="0" applyBorder="true" applyFont="true">
      <alignment horizontal="left" vertical="top"/>
      <protection locked="true"/>
    </xf>
    <xf numFmtId="0" fontId="633" fillId="0" borderId="4" xfId="0" applyBorder="true" applyFont="true">
      <alignment horizontal="left" vertical="top" wrapText="true"/>
      <protection locked="true"/>
    </xf>
    <xf numFmtId="4" fontId="634" fillId="3" borderId="4" xfId="0" applyFill="true" applyBorder="true" applyFont="true" applyNumberFormat="true">
      <alignment vertical="top" horizontal="right"/>
      <protection locked="false"/>
    </xf>
    <xf numFmtId="4" fontId="635" fillId="0" borderId="4" xfId="0" applyBorder="true" applyFont="true" applyNumberFormat="true">
      <alignment horizontal="right" vertical="top"/>
      <protection locked="true"/>
    </xf>
    <xf numFmtId="4" fontId="636" fillId="3" borderId="4" xfId="0" applyFill="true" applyBorder="true" applyFont="true" applyNumberFormat="true">
      <alignment vertical="top" horizontal="right"/>
      <protection locked="false"/>
    </xf>
    <xf numFmtId="4" fontId="637" fillId="0" borderId="4" xfId="0" applyBorder="true" applyFont="true" applyNumberFormat="true">
      <alignment horizontal="right" vertical="top"/>
      <protection locked="true"/>
    </xf>
    <xf numFmtId="4" fontId="638" fillId="3" borderId="4" xfId="0" applyFill="true" applyBorder="true" applyFont="true" applyNumberFormat="true">
      <alignment vertical="top" horizontal="right"/>
      <protection locked="false"/>
    </xf>
    <xf numFmtId="4" fontId="639" fillId="0" borderId="4" xfId="0" applyBorder="true" applyFont="true" applyNumberFormat="true">
      <alignment horizontal="right" vertical="top"/>
      <protection locked="true"/>
    </xf>
    <xf numFmtId="4" fontId="640" fillId="3" borderId="4" xfId="0" applyFill="true" applyBorder="true" applyFont="true" applyNumberFormat="true">
      <alignment vertical="top" horizontal="right"/>
      <protection locked="false"/>
    </xf>
    <xf numFmtId="4" fontId="641" fillId="0" borderId="4" xfId="0" applyBorder="true" applyFont="true" applyNumberFormat="true">
      <alignment horizontal="right" vertical="top"/>
      <protection locked="true"/>
    </xf>
    <xf numFmtId="4" fontId="642" fillId="5" borderId="4" xfId="0" applyFill="true" applyBorder="true" applyFont="true" applyNumberFormat="true">
      <alignment horizontal="right" vertical="top"/>
      <protection locked="true"/>
    </xf>
    <xf numFmtId="4" fontId="643" fillId="5" borderId="4" xfId="0" applyFill="true" applyBorder="true" applyFont="true" applyNumberFormat="true">
      <alignment horizontal="right" vertical="top"/>
      <protection locked="true"/>
    </xf>
    <xf numFmtId="0" fontId="644" fillId="0" borderId="4" xfId="0" applyBorder="true" applyFont="true">
      <alignment horizontal="left" vertical="top"/>
      <protection locked="true"/>
    </xf>
    <xf numFmtId="0" fontId="645" fillId="0" borderId="4" xfId="0" applyBorder="true" applyFont="true">
      <alignment horizontal="left" vertical="top" wrapText="true"/>
      <protection locked="true"/>
    </xf>
    <xf numFmtId="4" fontId="646" fillId="3" borderId="4" xfId="0" applyFill="true" applyBorder="true" applyFont="true" applyNumberFormat="true">
      <alignment vertical="top" horizontal="right"/>
      <protection locked="false"/>
    </xf>
    <xf numFmtId="4" fontId="647" fillId="0" borderId="4" xfId="0" applyBorder="true" applyFont="true" applyNumberFormat="true">
      <alignment horizontal="right" vertical="top"/>
      <protection locked="true"/>
    </xf>
    <xf numFmtId="4" fontId="648" fillId="3" borderId="4" xfId="0" applyFill="true" applyBorder="true" applyFont="true" applyNumberFormat="true">
      <alignment vertical="top" horizontal="right"/>
      <protection locked="false"/>
    </xf>
    <xf numFmtId="4" fontId="649" fillId="0" borderId="4" xfId="0" applyBorder="true" applyFont="true" applyNumberFormat="true">
      <alignment horizontal="right" vertical="top"/>
      <protection locked="true"/>
    </xf>
    <xf numFmtId="4" fontId="650" fillId="3" borderId="4" xfId="0" applyFill="true" applyBorder="true" applyFont="true" applyNumberFormat="true">
      <alignment vertical="top" horizontal="right"/>
      <protection locked="false"/>
    </xf>
    <xf numFmtId="4" fontId="651" fillId="0" borderId="4" xfId="0" applyBorder="true" applyFont="true" applyNumberFormat="true">
      <alignment horizontal="right" vertical="top"/>
      <protection locked="true"/>
    </xf>
    <xf numFmtId="4" fontId="652" fillId="3" borderId="4" xfId="0" applyFill="true" applyBorder="true" applyFont="true" applyNumberFormat="true">
      <alignment vertical="top" horizontal="right"/>
      <protection locked="false"/>
    </xf>
    <xf numFmtId="4" fontId="653" fillId="0" borderId="4" xfId="0" applyBorder="true" applyFont="true" applyNumberFormat="true">
      <alignment horizontal="right" vertical="top"/>
      <protection locked="true"/>
    </xf>
    <xf numFmtId="4" fontId="654" fillId="5" borderId="4" xfId="0" applyFill="true" applyBorder="true" applyFont="true" applyNumberFormat="true">
      <alignment horizontal="right" vertical="top"/>
      <protection locked="true"/>
    </xf>
    <xf numFmtId="4" fontId="655" fillId="5" borderId="4" xfId="0" applyFill="true" applyBorder="true" applyFont="true" applyNumberFormat="true">
      <alignment horizontal="right" vertical="top"/>
      <protection locked="true"/>
    </xf>
    <xf numFmtId="0" fontId="656" fillId="0" borderId="4" xfId="0" applyBorder="true" applyFont="true">
      <alignment horizontal="left" vertical="top"/>
      <protection locked="true"/>
    </xf>
    <xf numFmtId="0" fontId="657" fillId="0" borderId="4" xfId="0" applyBorder="true" applyFont="true">
      <alignment horizontal="left" vertical="top" wrapText="true"/>
      <protection locked="true"/>
    </xf>
    <xf numFmtId="4" fontId="658" fillId="3" borderId="4" xfId="0" applyFill="true" applyBorder="true" applyFont="true" applyNumberFormat="true">
      <alignment vertical="top" horizontal="right"/>
      <protection locked="false"/>
    </xf>
    <xf numFmtId="4" fontId="659" fillId="0" borderId="4" xfId="0" applyBorder="true" applyFont="true" applyNumberFormat="true">
      <alignment horizontal="right" vertical="top"/>
      <protection locked="true"/>
    </xf>
    <xf numFmtId="4" fontId="660" fillId="3" borderId="4" xfId="0" applyFill="true" applyBorder="true" applyFont="true" applyNumberFormat="true">
      <alignment vertical="top" horizontal="right"/>
      <protection locked="false"/>
    </xf>
    <xf numFmtId="4" fontId="661" fillId="0" borderId="4" xfId="0" applyBorder="true" applyFont="true" applyNumberFormat="true">
      <alignment horizontal="right" vertical="top"/>
      <protection locked="true"/>
    </xf>
    <xf numFmtId="4" fontId="662" fillId="3" borderId="4" xfId="0" applyFill="true" applyBorder="true" applyFont="true" applyNumberFormat="true">
      <alignment vertical="top" horizontal="right"/>
      <protection locked="false"/>
    </xf>
    <xf numFmtId="4" fontId="663" fillId="0" borderId="4" xfId="0" applyBorder="true" applyFont="true" applyNumberFormat="true">
      <alignment horizontal="right" vertical="top"/>
      <protection locked="true"/>
    </xf>
    <xf numFmtId="4" fontId="664" fillId="3" borderId="4" xfId="0" applyFill="true" applyBorder="true" applyFont="true" applyNumberFormat="true">
      <alignment vertical="top" horizontal="right"/>
      <protection locked="false"/>
    </xf>
    <xf numFmtId="4" fontId="665" fillId="0" borderId="4" xfId="0" applyBorder="true" applyFont="true" applyNumberFormat="true">
      <alignment horizontal="right" vertical="top"/>
      <protection locked="true"/>
    </xf>
    <xf numFmtId="4" fontId="666" fillId="5" borderId="4" xfId="0" applyFill="true" applyBorder="true" applyFont="true" applyNumberFormat="true">
      <alignment horizontal="right" vertical="top"/>
      <protection locked="true"/>
    </xf>
    <xf numFmtId="4" fontId="667" fillId="5" borderId="4" xfId="0" applyFill="true" applyBorder="true" applyFont="true" applyNumberFormat="true">
      <alignment horizontal="right" vertical="top"/>
      <protection locked="true"/>
    </xf>
    <xf numFmtId="0" fontId="668" fillId="0" borderId="4" xfId="0" applyBorder="true" applyFont="true">
      <alignment horizontal="left" vertical="top"/>
      <protection locked="true"/>
    </xf>
    <xf numFmtId="0" fontId="669" fillId="0" borderId="4" xfId="0" applyBorder="true" applyFont="true">
      <alignment horizontal="left" vertical="top" wrapText="true"/>
      <protection locked="true"/>
    </xf>
    <xf numFmtId="4" fontId="670" fillId="3" borderId="4" xfId="0" applyFill="true" applyBorder="true" applyFont="true" applyNumberFormat="true">
      <alignment vertical="top" horizontal="right"/>
      <protection locked="false"/>
    </xf>
    <xf numFmtId="4" fontId="671" fillId="0" borderId="4" xfId="0" applyBorder="true" applyFont="true" applyNumberFormat="true">
      <alignment horizontal="right" vertical="top"/>
      <protection locked="true"/>
    </xf>
    <xf numFmtId="4" fontId="672" fillId="3" borderId="4" xfId="0" applyFill="true" applyBorder="true" applyFont="true" applyNumberFormat="true">
      <alignment vertical="top" horizontal="right"/>
      <protection locked="false"/>
    </xf>
    <xf numFmtId="4" fontId="673" fillId="0" borderId="4" xfId="0" applyBorder="true" applyFont="true" applyNumberFormat="true">
      <alignment horizontal="right" vertical="top"/>
      <protection locked="true"/>
    </xf>
    <xf numFmtId="4" fontId="674" fillId="3" borderId="4" xfId="0" applyFill="true" applyBorder="true" applyFont="true" applyNumberFormat="true">
      <alignment vertical="top" horizontal="right"/>
      <protection locked="false"/>
    </xf>
    <xf numFmtId="4" fontId="675" fillId="0" borderId="4" xfId="0" applyBorder="true" applyFont="true" applyNumberFormat="true">
      <alignment horizontal="right" vertical="top"/>
      <protection locked="true"/>
    </xf>
    <xf numFmtId="4" fontId="676" fillId="3" borderId="4" xfId="0" applyFill="true" applyBorder="true" applyFont="true" applyNumberFormat="true">
      <alignment vertical="top" horizontal="right"/>
      <protection locked="false"/>
    </xf>
    <xf numFmtId="4" fontId="677" fillId="0" borderId="4" xfId="0" applyBorder="true" applyFont="true" applyNumberFormat="true">
      <alignment horizontal="right" vertical="top"/>
      <protection locked="true"/>
    </xf>
    <xf numFmtId="4" fontId="678" fillId="5" borderId="4" xfId="0" applyFill="true" applyBorder="true" applyFont="true" applyNumberFormat="true">
      <alignment horizontal="right" vertical="top"/>
      <protection locked="true"/>
    </xf>
    <xf numFmtId="4" fontId="679" fillId="5" borderId="4" xfId="0" applyFill="true" applyBorder="true" applyFont="true" applyNumberFormat="true">
      <alignment horizontal="right" vertical="top"/>
      <protection locked="true"/>
    </xf>
    <xf numFmtId="0" fontId="680" fillId="5" borderId="4" xfId="0" applyFill="true" applyBorder="true" applyFont="true">
      <alignment horizontal="left"/>
      <protection locked="true"/>
    </xf>
    <xf numFmtId="0" fontId="681" fillId="5" borderId="4" xfId="0" applyFill="true" applyBorder="true" applyFont="true">
      <alignment horizontal="left"/>
      <protection locked="true"/>
    </xf>
    <xf numFmtId="4" fontId="682" fillId="5" borderId="4" xfId="0" applyFill="true" applyBorder="true" applyFont="true" applyNumberFormat="true">
      <alignment horizontal="right"/>
      <protection locked="true"/>
    </xf>
    <xf numFmtId="4" fontId="683" fillId="5" borderId="4" xfId="0" applyFill="true" applyBorder="true" applyFont="true" applyNumberFormat="true">
      <alignment horizontal="right"/>
      <protection locked="true"/>
    </xf>
    <xf numFmtId="0" fontId="684" fillId="5" borderId="4" xfId="0" applyFill="true" applyBorder="true" applyFont="true">
      <alignment horizontal="left"/>
      <protection locked="true"/>
    </xf>
    <xf numFmtId="4" fontId="685" fillId="5" borderId="4" xfId="0" applyFill="true" applyBorder="true" applyFont="true" applyNumberFormat="true">
      <alignment horizontal="right"/>
      <protection locked="true"/>
    </xf>
    <xf numFmtId="0" fontId="686" fillId="5" borderId="4" xfId="0" applyFill="true" applyBorder="true" applyFont="true">
      <alignment horizontal="left"/>
      <protection locked="true"/>
    </xf>
    <xf numFmtId="4" fontId="687" fillId="5" borderId="4" xfId="0" applyFill="true" applyBorder="true" applyFont="true" applyNumberFormat="true">
      <alignment horizontal="right"/>
      <protection locked="true"/>
    </xf>
    <xf numFmtId="0" fontId="688" fillId="5" borderId="4" xfId="0" applyFill="true" applyBorder="true" applyFont="true">
      <alignment horizontal="left"/>
      <protection locked="true"/>
    </xf>
    <xf numFmtId="4" fontId="689" fillId="5" borderId="4" xfId="0" applyFill="true" applyBorder="true" applyFont="true" applyNumberFormat="true">
      <alignment horizontal="right"/>
      <protection locked="true"/>
    </xf>
    <xf numFmtId="0" fontId="690" fillId="5" borderId="4" xfId="0" applyFill="true" applyBorder="true" applyFont="true">
      <alignment horizontal="left"/>
      <protection locked="true"/>
    </xf>
    <xf numFmtId="4" fontId="691" fillId="5" borderId="4" xfId="0" applyFill="true" applyBorder="true" applyFont="true" applyNumberFormat="true">
      <alignment horizontal="right"/>
      <protection locked="true"/>
    </xf>
    <xf numFmtId="4" fontId="692" fillId="5" borderId="4" xfId="0" applyFill="true" applyBorder="true" applyFont="true" applyNumberFormat="true">
      <alignment horizontal="right"/>
      <protection locked="true"/>
    </xf>
    <xf numFmtId="0" fontId="693" fillId="0" borderId="0" xfId="0" applyFont="true">
      <alignment horizontal="left" vertical="top"/>
      <protection locked="true"/>
    </xf>
    <xf numFmtId="165" fontId="694" fillId="0" borderId="0" xfId="0" applyFont="true" applyNumberFormat="true">
      <alignment horizontal="left" vertical="top"/>
      <protection locked="true"/>
    </xf>
    <xf numFmtId="168" fontId="695" fillId="0" borderId="0" xfId="0" applyFont="true" applyNumberFormat="true">
      <alignment horizontal="left" vertical="top"/>
      <protection locked="true"/>
    </xf>
    <xf numFmtId="0" fontId="696" fillId="5" borderId="4" xfId="0" applyFill="true" applyBorder="true" applyFont="true">
      <alignment horizontal="left"/>
      <protection locked="true"/>
    </xf>
    <xf numFmtId="0" fontId="697" fillId="5" borderId="4" xfId="0" applyFill="true" applyBorder="true" applyFont="true">
      <alignment horizontal="left"/>
      <protection locked="true"/>
    </xf>
    <xf numFmtId="0" fontId="698" fillId="5" borderId="4" xfId="0" applyFill="true" applyBorder="true" applyFont="true">
      <alignment horizontal="left"/>
      <protection locked="true"/>
    </xf>
    <xf numFmtId="0" fontId="699" fillId="5" borderId="4" xfId="0" applyFill="true" applyBorder="true" applyFont="true">
      <alignment horizontal="left"/>
      <protection locked="true"/>
    </xf>
    <xf numFmtId="0" fontId="700" fillId="5" borderId="4" xfId="0" applyFill="true" applyBorder="true" applyFont="true">
      <alignment horizontal="left"/>
      <protection locked="true"/>
    </xf>
    <xf numFmtId="0" fontId="701" fillId="5" borderId="4" xfId="0" applyFill="true" applyBorder="true" applyFont="true">
      <alignment horizontal="left"/>
      <protection locked="true"/>
    </xf>
    <xf numFmtId="0" fontId="702" fillId="5" borderId="4" xfId="0" applyFill="true" applyBorder="true" applyFont="true">
      <alignment horizontal="left"/>
      <protection locked="true"/>
    </xf>
    <xf numFmtId="0" fontId="703" fillId="5" borderId="4" xfId="0" applyFill="true" applyBorder="true" applyFont="true">
      <alignment horizontal="left"/>
      <protection locked="true"/>
    </xf>
    <xf numFmtId="0" fontId="704" fillId="5" borderId="4" xfId="0" applyFill="true" applyBorder="true" applyFont="true">
      <alignment horizontal="left"/>
      <protection locked="true"/>
    </xf>
    <xf numFmtId="0" fontId="705" fillId="0" borderId="4" xfId="0" applyBorder="true" applyFont="true">
      <alignment horizontal="left" vertical="top"/>
      <protection locked="true"/>
    </xf>
    <xf numFmtId="4" fontId="706" fillId="0" borderId="4" xfId="0" applyBorder="true" applyFont="true" applyNumberFormat="true">
      <alignment horizontal="right" vertical="top"/>
      <protection locked="true"/>
    </xf>
    <xf numFmtId="4" fontId="707" fillId="0" borderId="4" xfId="0" applyBorder="true" applyFont="true" applyNumberFormat="true">
      <alignment horizontal="right" vertical="top"/>
      <protection locked="true"/>
    </xf>
    <xf numFmtId="4" fontId="708" fillId="3" borderId="4" xfId="0" applyFill="true" applyBorder="true" applyFont="true" applyNumberFormat="true">
      <alignment vertical="top"/>
      <protection locked="false"/>
    </xf>
    <xf numFmtId="0" fontId="709" fillId="0" borderId="4" xfId="0" applyBorder="true" applyFont="true">
      <alignment horizontal="left" vertical="top"/>
      <protection locked="true"/>
    </xf>
    <xf numFmtId="0" fontId="710" fillId="0" borderId="4" xfId="0" applyBorder="true" applyFont="true">
      <alignment horizontal="left" vertical="top"/>
      <protection locked="true"/>
    </xf>
    <xf numFmtId="0" fontId="711" fillId="0" borderId="4" xfId="0" applyBorder="true" applyFont="true">
      <alignment horizontal="left" vertical="top"/>
      <protection locked="true"/>
    </xf>
    <xf numFmtId="0" fontId="712" fillId="0" borderId="4" xfId="0" applyBorder="true" applyFont="true">
      <alignment horizontal="left" vertical="top"/>
      <protection locked="true"/>
    </xf>
    <xf numFmtId="0" fontId="713" fillId="0" borderId="4" xfId="0" applyBorder="true" applyFont="true">
      <alignment horizontal="left" vertical="top"/>
      <protection locked="true"/>
    </xf>
    <xf numFmtId="0" fontId="714" fillId="0" borderId="0" xfId="0" applyFont="true"/>
    <xf numFmtId="0" fontId="715" fillId="0" borderId="4" xfId="0" applyBorder="true" applyFont="true">
      <alignment horizontal="left" vertical="top"/>
      <protection locked="true"/>
    </xf>
    <xf numFmtId="4" fontId="716" fillId="0" borderId="4" xfId="0" applyBorder="true" applyFont="true" applyNumberFormat="true">
      <alignment horizontal="right" vertical="top"/>
      <protection locked="true"/>
    </xf>
    <xf numFmtId="4" fontId="717" fillId="0" borderId="4" xfId="0" applyBorder="true" applyFont="true" applyNumberFormat="true">
      <alignment horizontal="right" vertical="top"/>
      <protection locked="true"/>
    </xf>
    <xf numFmtId="4" fontId="718" fillId="3" borderId="4" xfId="0" applyFill="true" applyBorder="true" applyFont="true" applyNumberFormat="true">
      <alignment vertical="top"/>
      <protection locked="false"/>
    </xf>
    <xf numFmtId="0" fontId="719" fillId="0" borderId="4" xfId="0" applyBorder="true" applyFont="true">
      <alignment horizontal="left" vertical="top"/>
      <protection locked="true"/>
    </xf>
    <xf numFmtId="0" fontId="720" fillId="0" borderId="4" xfId="0" applyBorder="true" applyFont="true">
      <alignment horizontal="left" vertical="top"/>
      <protection locked="true"/>
    </xf>
    <xf numFmtId="0" fontId="721" fillId="0" borderId="4" xfId="0" applyBorder="true" applyFont="true">
      <alignment horizontal="left" vertical="top"/>
      <protection locked="true"/>
    </xf>
    <xf numFmtId="0" fontId="722" fillId="0" borderId="4" xfId="0" applyBorder="true" applyFont="true">
      <alignment horizontal="left" vertical="top"/>
      <protection locked="true"/>
    </xf>
    <xf numFmtId="0" fontId="723" fillId="0" borderId="4" xfId="0" applyBorder="true" applyFont="true">
      <alignment horizontal="left" vertical="top"/>
      <protection locked="true"/>
    </xf>
    <xf numFmtId="0" fontId="724" fillId="0" borderId="0" xfId="0" applyFont="true"/>
    <xf numFmtId="0" fontId="725" fillId="0" borderId="4" xfId="0" applyBorder="true" applyFont="true">
      <alignment horizontal="left" vertical="top"/>
      <protection locked="true"/>
    </xf>
    <xf numFmtId="4" fontId="726" fillId="0" borderId="4" xfId="0" applyBorder="true" applyFont="true" applyNumberFormat="true">
      <alignment horizontal="right" vertical="top"/>
      <protection locked="true"/>
    </xf>
    <xf numFmtId="4" fontId="727" fillId="0" borderId="4" xfId="0" applyBorder="true" applyFont="true" applyNumberFormat="true">
      <alignment horizontal="right" vertical="top"/>
      <protection locked="true"/>
    </xf>
    <xf numFmtId="4" fontId="728" fillId="3" borderId="4" xfId="0" applyFill="true" applyBorder="true" applyFont="true" applyNumberFormat="true">
      <alignment vertical="top"/>
      <protection locked="false"/>
    </xf>
    <xf numFmtId="0" fontId="729" fillId="0" borderId="4" xfId="0" applyBorder="true" applyFont="true">
      <alignment horizontal="left" vertical="top"/>
      <protection locked="true"/>
    </xf>
    <xf numFmtId="0" fontId="730" fillId="0" borderId="4" xfId="0" applyBorder="true" applyFont="true">
      <alignment horizontal="left" vertical="top"/>
      <protection locked="true"/>
    </xf>
    <xf numFmtId="0" fontId="731" fillId="0" borderId="4" xfId="0" applyBorder="true" applyFont="true">
      <alignment horizontal="left" vertical="top"/>
      <protection locked="true"/>
    </xf>
    <xf numFmtId="0" fontId="732" fillId="0" borderId="4" xfId="0" applyBorder="true" applyFont="true">
      <alignment horizontal="left" vertical="top"/>
      <protection locked="true"/>
    </xf>
    <xf numFmtId="0" fontId="733" fillId="0" borderId="4" xfId="0" applyBorder="true" applyFont="true">
      <alignment horizontal="left" vertical="top"/>
      <protection locked="true"/>
    </xf>
    <xf numFmtId="0" fontId="734" fillId="0" borderId="0" xfId="0" applyFont="true"/>
    <xf numFmtId="0" fontId="735" fillId="0" borderId="4" xfId="0" applyBorder="true" applyFont="true">
      <alignment horizontal="left" vertical="top"/>
      <protection locked="true"/>
    </xf>
    <xf numFmtId="4" fontId="736" fillId="0" borderId="4" xfId="0" applyBorder="true" applyFont="true" applyNumberFormat="true">
      <alignment horizontal="right" vertical="top"/>
      <protection locked="true"/>
    </xf>
    <xf numFmtId="4" fontId="737" fillId="0" borderId="4" xfId="0" applyBorder="true" applyFont="true" applyNumberFormat="true">
      <alignment horizontal="right" vertical="top"/>
      <protection locked="true"/>
    </xf>
    <xf numFmtId="4" fontId="738" fillId="3" borderId="4" xfId="0" applyFill="true" applyBorder="true" applyFont="true" applyNumberFormat="true">
      <alignment vertical="top"/>
      <protection locked="false"/>
    </xf>
    <xf numFmtId="0" fontId="739" fillId="0" borderId="4" xfId="0" applyBorder="true" applyFont="true">
      <alignment horizontal="left" vertical="top"/>
      <protection locked="true"/>
    </xf>
    <xf numFmtId="0" fontId="740" fillId="0" borderId="4" xfId="0" applyBorder="true" applyFont="true">
      <alignment horizontal="left" vertical="top"/>
      <protection locked="true"/>
    </xf>
    <xf numFmtId="0" fontId="741" fillId="0" borderId="4" xfId="0" applyBorder="true" applyFont="true">
      <alignment horizontal="left" vertical="top"/>
      <protection locked="true"/>
    </xf>
    <xf numFmtId="0" fontId="742" fillId="0" borderId="4" xfId="0" applyBorder="true" applyFont="true">
      <alignment horizontal="left" vertical="top"/>
      <protection locked="true"/>
    </xf>
    <xf numFmtId="0" fontId="743" fillId="0" borderId="4" xfId="0" applyBorder="true" applyFont="true">
      <alignment horizontal="left" vertical="top"/>
      <protection locked="true"/>
    </xf>
    <xf numFmtId="0" fontId="744" fillId="0" borderId="0" xfId="0" applyFont="true"/>
    <xf numFmtId="0" fontId="745" fillId="0" borderId="4" xfId="0" applyBorder="true" applyFont="true">
      <alignment horizontal="left" vertical="top"/>
      <protection locked="true"/>
    </xf>
    <xf numFmtId="4" fontId="746" fillId="0" borderId="4" xfId="0" applyBorder="true" applyFont="true" applyNumberFormat="true">
      <alignment horizontal="right" vertical="top"/>
      <protection locked="true"/>
    </xf>
    <xf numFmtId="4" fontId="747" fillId="0" borderId="4" xfId="0" applyBorder="true" applyFont="true" applyNumberFormat="true">
      <alignment horizontal="right" vertical="top"/>
      <protection locked="true"/>
    </xf>
    <xf numFmtId="4" fontId="748" fillId="3" borderId="4" xfId="0" applyFill="true" applyBorder="true" applyFont="true" applyNumberFormat="true">
      <alignment vertical="top"/>
      <protection locked="false"/>
    </xf>
    <xf numFmtId="0" fontId="749" fillId="0" borderId="4" xfId="0" applyBorder="true" applyFont="true">
      <alignment horizontal="left" vertical="top"/>
      <protection locked="true"/>
    </xf>
    <xf numFmtId="0" fontId="750" fillId="0" borderId="4" xfId="0" applyBorder="true" applyFont="true">
      <alignment horizontal="left" vertical="top"/>
      <protection locked="true"/>
    </xf>
    <xf numFmtId="0" fontId="751" fillId="0" borderId="4" xfId="0" applyBorder="true" applyFont="true">
      <alignment horizontal="left" vertical="top"/>
      <protection locked="true"/>
    </xf>
    <xf numFmtId="0" fontId="752" fillId="0" borderId="4" xfId="0" applyBorder="true" applyFont="true">
      <alignment horizontal="left" vertical="top"/>
      <protection locked="true"/>
    </xf>
    <xf numFmtId="0" fontId="753" fillId="0" borderId="4" xfId="0" applyBorder="true" applyFont="true">
      <alignment horizontal="left" vertical="top"/>
      <protection locked="true"/>
    </xf>
    <xf numFmtId="0" fontId="754" fillId="0" borderId="0" xfId="0" applyFont="true"/>
    <xf numFmtId="0" fontId="755" fillId="0" borderId="4" xfId="0" applyBorder="true" applyFont="true">
      <alignment horizontal="left" vertical="top"/>
      <protection locked="true"/>
    </xf>
    <xf numFmtId="4" fontId="756" fillId="0" borderId="4" xfId="0" applyBorder="true" applyFont="true" applyNumberFormat="true">
      <alignment horizontal="right" vertical="top"/>
      <protection locked="true"/>
    </xf>
    <xf numFmtId="4" fontId="757" fillId="0" borderId="4" xfId="0" applyBorder="true" applyFont="true" applyNumberFormat="true">
      <alignment horizontal="right" vertical="top"/>
      <protection locked="true"/>
    </xf>
    <xf numFmtId="4" fontId="758" fillId="0" borderId="4" xfId="0" applyBorder="true" applyFont="true" applyNumberFormat="true">
      <alignment horizontal="right" vertical="top"/>
      <protection locked="true"/>
    </xf>
    <xf numFmtId="0" fontId="759" fillId="0" borderId="4" xfId="0" applyBorder="true" applyFont="true">
      <alignment horizontal="left" vertical="top"/>
      <protection locked="true"/>
    </xf>
    <xf numFmtId="0" fontId="760" fillId="0" borderId="4" xfId="0" applyBorder="true" applyFont="true">
      <alignment horizontal="left" vertical="top"/>
      <protection locked="true"/>
    </xf>
    <xf numFmtId="0" fontId="761" fillId="0" borderId="4" xfId="0" applyBorder="true" applyFont="true">
      <alignment horizontal="left" vertical="top"/>
      <protection locked="true"/>
    </xf>
    <xf numFmtId="0" fontId="762" fillId="0" borderId="4" xfId="0" applyBorder="true" applyFont="true">
      <alignment horizontal="left" vertical="top"/>
      <protection locked="true"/>
    </xf>
    <xf numFmtId="0" fontId="763" fillId="0" borderId="4" xfId="0" applyBorder="true" applyFont="true">
      <alignment horizontal="left" vertical="top"/>
      <protection locked="true"/>
    </xf>
    <xf numFmtId="0" fontId="764" fillId="0" borderId="0" xfId="0" applyFont="true"/>
    <xf numFmtId="0" fontId="765" fillId="0" borderId="4" xfId="0" applyBorder="true" applyFont="true">
      <alignment horizontal="left" vertical="top"/>
      <protection locked="true"/>
    </xf>
    <xf numFmtId="4" fontId="766" fillId="0" borderId="4" xfId="0" applyBorder="true" applyFont="true" applyNumberFormat="true">
      <alignment horizontal="right" vertical="top"/>
      <protection locked="true"/>
    </xf>
    <xf numFmtId="0" fontId="767" fillId="0" borderId="4" xfId="0" applyBorder="true" applyFont="true">
      <alignment horizontal="left" vertical="top"/>
      <protection locked="true"/>
    </xf>
    <xf numFmtId="0" fontId="768" fillId="0" borderId="4" xfId="0" applyBorder="true" applyFont="true">
      <alignment horizontal="left" vertical="top"/>
      <protection locked="true"/>
    </xf>
    <xf numFmtId="0" fontId="769" fillId="0" borderId="4" xfId="0" applyBorder="true" applyFont="true">
      <alignment horizontal="left" vertical="top"/>
      <protection locked="true"/>
    </xf>
    <xf numFmtId="4" fontId="770" fillId="3" borderId="4" xfId="0" applyFill="true" applyBorder="true" applyNumberFormat="true" applyFont="true">
      <alignment vertical="top" horizontal="right"/>
      <protection locked="false"/>
    </xf>
    <xf numFmtId="0" fontId="771" fillId="0" borderId="0" xfId="0" applyFont="true"/>
    <xf numFmtId="0" fontId="772" fillId="0" borderId="4" xfId="0" applyBorder="true" applyFont="true">
      <alignment horizontal="left" vertical="top"/>
      <protection locked="true"/>
    </xf>
    <xf numFmtId="0" fontId="773" fillId="0" borderId="4" xfId="0" applyBorder="true" applyFont="true">
      <alignment horizontal="left" vertical="top"/>
      <protection locked="true"/>
    </xf>
    <xf numFmtId="0" fontId="774" fillId="0" borderId="4" xfId="0" applyBorder="true" applyFont="true">
      <alignment horizontal="left" vertical="top"/>
      <protection locked="true"/>
    </xf>
    <xf numFmtId="4" fontId="775" fillId="3" borderId="4" xfId="0" applyFill="true" applyBorder="true" applyNumberFormat="true" applyFont="true">
      <alignment vertical="top" horizontal="right"/>
      <protection locked="false"/>
    </xf>
    <xf numFmtId="0" fontId="776" fillId="0" borderId="0" xfId="0" applyFont="true"/>
    <xf numFmtId="0" fontId="777" fillId="0" borderId="4" xfId="0" applyBorder="true" applyFont="true">
      <alignment horizontal="left" vertical="top"/>
      <protection locked="true"/>
    </xf>
    <xf numFmtId="0" fontId="778" fillId="0" borderId="4" xfId="0" applyBorder="true" applyFont="true">
      <alignment horizontal="left" vertical="top"/>
      <protection locked="true"/>
    </xf>
    <xf numFmtId="0" fontId="779" fillId="0" borderId="4" xfId="0" applyBorder="true" applyFont="true">
      <alignment horizontal="left" vertical="top"/>
      <protection locked="true"/>
    </xf>
    <xf numFmtId="4" fontId="780" fillId="3" borderId="4" xfId="0" applyFill="true" applyBorder="true" applyNumberFormat="true" applyFont="true">
      <alignment vertical="top" horizontal="right"/>
      <protection locked="false"/>
    </xf>
    <xf numFmtId="0" fontId="781" fillId="0" borderId="4" xfId="0" applyBorder="true" applyFont="true">
      <alignment horizontal="left" vertical="top"/>
      <protection locked="true"/>
    </xf>
    <xf numFmtId="0" fontId="782" fillId="0" borderId="4" xfId="0" applyBorder="true" applyFont="true">
      <alignment horizontal="left" vertical="top"/>
      <protection locked="true"/>
    </xf>
    <xf numFmtId="0" fontId="783" fillId="0" borderId="4" xfId="0" applyBorder="true" applyFont="true">
      <alignment horizontal="left" vertical="top"/>
      <protection locked="true"/>
    </xf>
    <xf numFmtId="4" fontId="784" fillId="5" borderId="4" xfId="0" applyFill="true" applyBorder="true" applyFont="true" applyNumberFormat="true">
      <alignment horizontal="right"/>
      <protection locked="true"/>
    </xf>
    <xf numFmtId="0" fontId="785" fillId="0" borderId="0" xfId="0" applyFont="true"/>
    <xf numFmtId="0" fontId="786" fillId="0" borderId="4" xfId="0" applyBorder="true" applyFont="true">
      <alignment horizontal="left" vertical="top"/>
      <protection locked="true"/>
    </xf>
    <xf numFmtId="0" fontId="787" fillId="0" borderId="4" xfId="0" applyBorder="true" applyFont="true">
      <alignment horizontal="left" vertical="top"/>
      <protection locked="true"/>
    </xf>
    <xf numFmtId="0" fontId="788" fillId="0" borderId="4" xfId="0" applyBorder="true" applyFont="true">
      <alignment horizontal="left" vertical="top"/>
      <protection locked="true"/>
    </xf>
    <xf numFmtId="4" fontId="789" fillId="3" borderId="4" xfId="0" applyFill="true" applyBorder="true" applyNumberFormat="true" applyFont="true">
      <alignment vertical="top" horizontal="right"/>
      <protection locked="false"/>
    </xf>
    <xf numFmtId="0" fontId="790" fillId="0" borderId="5" xfId="0" applyFont="true" applyBorder="true">
      <alignment horizontal="center" vertical="top"/>
      <protection locked="true"/>
    </xf>
    <xf numFmtId="166" fontId="791" fillId="0" borderId="0" xfId="0" applyFont="true" applyNumberFormat="true">
      <alignment horizontal="center" vertical="top"/>
      <protection locked="true"/>
    </xf>
    <xf numFmtId="0" fontId="792" fillId="0" borderId="0" xfId="0" applyFont="true">
      <alignment horizontal="left" vertical="top"/>
      <protection locked="true"/>
    </xf>
    <xf numFmtId="165" fontId="793" fillId="0" borderId="0" xfId="0" applyFont="true" applyNumberFormat="true">
      <alignment horizontal="left" vertical="top"/>
      <protection locked="true"/>
    </xf>
    <xf numFmtId="168" fontId="794" fillId="0" borderId="0" xfId="0" applyFont="true" applyNumberFormat="true">
      <alignment horizontal="left" vertical="top"/>
      <protection locked="true"/>
    </xf>
    <xf numFmtId="0" fontId="795" fillId="5" borderId="4" xfId="0" applyFill="true" applyBorder="true" applyFont="true">
      <alignment horizontal="left"/>
      <protection locked="true"/>
    </xf>
    <xf numFmtId="0" fontId="796" fillId="5" borderId="4" xfId="0" applyFill="true" applyBorder="true" applyFont="true">
      <alignment horizontal="left"/>
      <protection locked="true"/>
    </xf>
    <xf numFmtId="0" fontId="797" fillId="5" borderId="4" xfId="0" applyFill="true" applyBorder="true" applyFont="true">
      <alignment horizontal="left"/>
      <protection locked="true"/>
    </xf>
    <xf numFmtId="0" fontId="798" fillId="5" borderId="4" xfId="0" applyFill="true" applyBorder="true" applyFont="true">
      <alignment horizontal="left"/>
      <protection locked="true"/>
    </xf>
    <xf numFmtId="0" fontId="799" fillId="5" borderId="4" xfId="0" applyFill="true" applyBorder="true" applyFont="true">
      <alignment horizontal="left"/>
      <protection locked="true"/>
    </xf>
    <xf numFmtId="0" fontId="800" fillId="5" borderId="4" xfId="0" applyFill="true" applyBorder="true" applyFont="true">
      <alignment horizontal="left"/>
      <protection locked="true"/>
    </xf>
    <xf numFmtId="0" fontId="801" fillId="5" borderId="4" xfId="0" applyFill="true" applyBorder="true" applyFont="true">
      <alignment horizontal="left"/>
      <protection locked="true"/>
    </xf>
    <xf numFmtId="0" fontId="802" fillId="5" borderId="4" xfId="0" applyFill="true" applyBorder="true" applyFont="true">
      <alignment horizontal="left"/>
      <protection locked="true"/>
    </xf>
    <xf numFmtId="0" fontId="803" fillId="5" borderId="4" xfId="0" applyFill="true" applyBorder="true" applyFont="true">
      <alignment horizontal="left"/>
      <protection locked="true"/>
    </xf>
    <xf numFmtId="0" fontId="804" fillId="0" borderId="4" xfId="0" applyBorder="true" applyFont="true">
      <alignment horizontal="left" vertical="top"/>
      <protection locked="true"/>
    </xf>
    <xf numFmtId="4" fontId="805" fillId="0" borderId="4" xfId="0" applyBorder="true" applyFont="true" applyNumberFormat="true">
      <alignment horizontal="right" vertical="top"/>
      <protection locked="true"/>
    </xf>
    <xf numFmtId="4" fontId="806" fillId="0" borderId="4" xfId="0" applyBorder="true" applyFont="true" applyNumberFormat="true">
      <alignment horizontal="right" vertical="top"/>
      <protection locked="true"/>
    </xf>
    <xf numFmtId="4" fontId="807" fillId="3" borderId="4" xfId="0" applyFill="true" applyBorder="true" applyFont="true" applyNumberFormat="true">
      <alignment vertical="top"/>
      <protection locked="false"/>
    </xf>
    <xf numFmtId="0" fontId="808" fillId="0" borderId="4" xfId="0" applyBorder="true" applyFont="true">
      <alignment horizontal="left" vertical="top"/>
      <protection locked="true"/>
    </xf>
    <xf numFmtId="0" fontId="809" fillId="0" borderId="4" xfId="0" applyBorder="true" applyFont="true">
      <alignment horizontal="left" vertical="top"/>
      <protection locked="true"/>
    </xf>
    <xf numFmtId="0" fontId="810" fillId="0" borderId="4" xfId="0" applyBorder="true" applyFont="true">
      <alignment horizontal="left" vertical="top"/>
      <protection locked="true"/>
    </xf>
    <xf numFmtId="0" fontId="811" fillId="0" borderId="4" xfId="0" applyBorder="true" applyFont="true">
      <alignment horizontal="left" vertical="top"/>
      <protection locked="true"/>
    </xf>
    <xf numFmtId="0" fontId="812" fillId="0" borderId="4" xfId="0" applyBorder="true" applyFont="true">
      <alignment horizontal="left" vertical="top"/>
      <protection locked="true"/>
    </xf>
    <xf numFmtId="0" fontId="813" fillId="0" borderId="0" xfId="0" applyFont="true"/>
    <xf numFmtId="0" fontId="814" fillId="0" borderId="4" xfId="0" applyBorder="true" applyFont="true">
      <alignment horizontal="left" vertical="top"/>
      <protection locked="true"/>
    </xf>
    <xf numFmtId="4" fontId="815" fillId="0" borderId="4" xfId="0" applyBorder="true" applyFont="true" applyNumberFormat="true">
      <alignment horizontal="right" vertical="top"/>
      <protection locked="true"/>
    </xf>
    <xf numFmtId="4" fontId="816" fillId="0" borderId="4" xfId="0" applyBorder="true" applyFont="true" applyNumberFormat="true">
      <alignment horizontal="right" vertical="top"/>
      <protection locked="true"/>
    </xf>
    <xf numFmtId="4" fontId="817" fillId="3" borderId="4" xfId="0" applyFill="true" applyBorder="true" applyFont="true" applyNumberFormat="true">
      <alignment vertical="top"/>
      <protection locked="false"/>
    </xf>
    <xf numFmtId="0" fontId="818" fillId="0" borderId="4" xfId="0" applyBorder="true" applyFont="true">
      <alignment horizontal="left" vertical="top"/>
      <protection locked="true"/>
    </xf>
    <xf numFmtId="0" fontId="819" fillId="0" borderId="4" xfId="0" applyBorder="true" applyFont="true">
      <alignment horizontal="left" vertical="top"/>
      <protection locked="true"/>
    </xf>
    <xf numFmtId="0" fontId="820" fillId="0" borderId="4" xfId="0" applyBorder="true" applyFont="true">
      <alignment horizontal="left" vertical="top"/>
      <protection locked="true"/>
    </xf>
    <xf numFmtId="0" fontId="821" fillId="0" borderId="4" xfId="0" applyBorder="true" applyFont="true">
      <alignment horizontal="left" vertical="top"/>
      <protection locked="true"/>
    </xf>
    <xf numFmtId="0" fontId="822" fillId="0" borderId="4" xfId="0" applyBorder="true" applyFont="true">
      <alignment horizontal="left" vertical="top"/>
      <protection locked="true"/>
    </xf>
    <xf numFmtId="0" fontId="823" fillId="0" borderId="0" xfId="0" applyFont="true"/>
    <xf numFmtId="0" fontId="824" fillId="0" borderId="4" xfId="0" applyBorder="true" applyFont="true">
      <alignment horizontal="left" vertical="top"/>
      <protection locked="true"/>
    </xf>
    <xf numFmtId="4" fontId="825" fillId="0" borderId="4" xfId="0" applyBorder="true" applyFont="true" applyNumberFormat="true">
      <alignment horizontal="right" vertical="top"/>
      <protection locked="true"/>
    </xf>
    <xf numFmtId="4" fontId="826" fillId="0" borderId="4" xfId="0" applyBorder="true" applyFont="true" applyNumberFormat="true">
      <alignment horizontal="right" vertical="top"/>
      <protection locked="true"/>
    </xf>
    <xf numFmtId="4" fontId="827" fillId="3" borderId="4" xfId="0" applyFill="true" applyBorder="true" applyFont="true" applyNumberFormat="true">
      <alignment vertical="top"/>
      <protection locked="false"/>
    </xf>
    <xf numFmtId="0" fontId="828" fillId="0" borderId="4" xfId="0" applyBorder="true" applyFont="true">
      <alignment horizontal="left" vertical="top"/>
      <protection locked="true"/>
    </xf>
    <xf numFmtId="0" fontId="829" fillId="0" borderId="4" xfId="0" applyBorder="true" applyFont="true">
      <alignment horizontal="left" vertical="top"/>
      <protection locked="true"/>
    </xf>
    <xf numFmtId="0" fontId="830" fillId="0" borderId="4" xfId="0" applyBorder="true" applyFont="true">
      <alignment horizontal="left" vertical="top"/>
      <protection locked="true"/>
    </xf>
    <xf numFmtId="0" fontId="831" fillId="0" borderId="4" xfId="0" applyBorder="true" applyFont="true">
      <alignment horizontal="left" vertical="top"/>
      <protection locked="true"/>
    </xf>
    <xf numFmtId="0" fontId="832" fillId="0" borderId="4" xfId="0" applyBorder="true" applyFont="true">
      <alignment horizontal="left" vertical="top"/>
      <protection locked="true"/>
    </xf>
    <xf numFmtId="0" fontId="833" fillId="0" borderId="0" xfId="0" applyFont="true"/>
    <xf numFmtId="0" fontId="834" fillId="0" borderId="4" xfId="0" applyBorder="true" applyFont="true">
      <alignment horizontal="left" vertical="top"/>
      <protection locked="true"/>
    </xf>
    <xf numFmtId="4" fontId="835" fillId="0" borderId="4" xfId="0" applyBorder="true" applyFont="true" applyNumberFormat="true">
      <alignment horizontal="right" vertical="top"/>
      <protection locked="true"/>
    </xf>
    <xf numFmtId="4" fontId="836" fillId="0" borderId="4" xfId="0" applyBorder="true" applyFont="true" applyNumberFormat="true">
      <alignment horizontal="right" vertical="top"/>
      <protection locked="true"/>
    </xf>
    <xf numFmtId="4" fontId="837" fillId="3" borderId="4" xfId="0" applyFill="true" applyBorder="true" applyFont="true" applyNumberFormat="true">
      <alignment vertical="top"/>
      <protection locked="false"/>
    </xf>
    <xf numFmtId="0" fontId="838" fillId="0" borderId="4" xfId="0" applyBorder="true" applyFont="true">
      <alignment horizontal="left" vertical="top"/>
      <protection locked="true"/>
    </xf>
    <xf numFmtId="0" fontId="839" fillId="0" borderId="4" xfId="0" applyBorder="true" applyFont="true">
      <alignment horizontal="left" vertical="top"/>
      <protection locked="true"/>
    </xf>
    <xf numFmtId="0" fontId="840" fillId="0" borderId="4" xfId="0" applyBorder="true" applyFont="true">
      <alignment horizontal="left" vertical="top"/>
      <protection locked="true"/>
    </xf>
    <xf numFmtId="0" fontId="841" fillId="0" borderId="4" xfId="0" applyBorder="true" applyFont="true">
      <alignment horizontal="left" vertical="top"/>
      <protection locked="true"/>
    </xf>
    <xf numFmtId="0" fontId="842" fillId="0" borderId="4" xfId="0" applyBorder="true" applyFont="true">
      <alignment horizontal="left" vertical="top"/>
      <protection locked="true"/>
    </xf>
    <xf numFmtId="0" fontId="843" fillId="0" borderId="0" xfId="0" applyFont="true"/>
    <xf numFmtId="0" fontId="844" fillId="0" borderId="4" xfId="0" applyBorder="true" applyFont="true">
      <alignment horizontal="left" vertical="top"/>
      <protection locked="true"/>
    </xf>
    <xf numFmtId="4" fontId="845" fillId="0" borderId="4" xfId="0" applyBorder="true" applyFont="true" applyNumberFormat="true">
      <alignment horizontal="right" vertical="top"/>
      <protection locked="true"/>
    </xf>
    <xf numFmtId="4" fontId="846" fillId="0" borderId="4" xfId="0" applyBorder="true" applyFont="true" applyNumberFormat="true">
      <alignment horizontal="right" vertical="top"/>
      <protection locked="true"/>
    </xf>
    <xf numFmtId="4" fontId="847" fillId="3" borderId="4" xfId="0" applyFill="true" applyBorder="true" applyFont="true" applyNumberFormat="true">
      <alignment vertical="top"/>
      <protection locked="false"/>
    </xf>
    <xf numFmtId="0" fontId="848" fillId="0" borderId="4" xfId="0" applyBorder="true" applyFont="true">
      <alignment horizontal="left" vertical="top"/>
      <protection locked="true"/>
    </xf>
    <xf numFmtId="0" fontId="849" fillId="0" borderId="4" xfId="0" applyBorder="true" applyFont="true">
      <alignment horizontal="left" vertical="top"/>
      <protection locked="true"/>
    </xf>
    <xf numFmtId="0" fontId="850" fillId="0" borderId="4" xfId="0" applyBorder="true" applyFont="true">
      <alignment horizontal="left" vertical="top"/>
      <protection locked="true"/>
    </xf>
    <xf numFmtId="0" fontId="851" fillId="0" borderId="4" xfId="0" applyBorder="true" applyFont="true">
      <alignment horizontal="left" vertical="top"/>
      <protection locked="true"/>
    </xf>
    <xf numFmtId="0" fontId="852" fillId="0" borderId="4" xfId="0" applyBorder="true" applyFont="true">
      <alignment horizontal="left" vertical="top"/>
      <protection locked="true"/>
    </xf>
    <xf numFmtId="0" fontId="853" fillId="0" borderId="0" xfId="0" applyFont="true"/>
    <xf numFmtId="0" fontId="854" fillId="0" borderId="4" xfId="0" applyBorder="true" applyFont="true">
      <alignment horizontal="left" vertical="top"/>
      <protection locked="true"/>
    </xf>
    <xf numFmtId="4" fontId="855" fillId="0" borderId="4" xfId="0" applyBorder="true" applyFont="true" applyNumberFormat="true">
      <alignment horizontal="right" vertical="top"/>
      <protection locked="true"/>
    </xf>
    <xf numFmtId="4" fontId="856" fillId="0" borderId="4" xfId="0" applyBorder="true" applyFont="true" applyNumberFormat="true">
      <alignment horizontal="right" vertical="top"/>
      <protection locked="true"/>
    </xf>
    <xf numFmtId="4" fontId="857" fillId="0" borderId="4" xfId="0" applyBorder="true" applyFont="true" applyNumberFormat="true">
      <alignment horizontal="right" vertical="top"/>
      <protection locked="true"/>
    </xf>
    <xf numFmtId="0" fontId="858" fillId="0" borderId="4" xfId="0" applyBorder="true" applyFont="true">
      <alignment horizontal="left" vertical="top"/>
      <protection locked="true"/>
    </xf>
    <xf numFmtId="0" fontId="859" fillId="0" borderId="4" xfId="0" applyBorder="true" applyFont="true">
      <alignment horizontal="left" vertical="top"/>
      <protection locked="true"/>
    </xf>
    <xf numFmtId="0" fontId="860" fillId="0" borderId="4" xfId="0" applyBorder="true" applyFont="true">
      <alignment horizontal="left" vertical="top"/>
      <protection locked="true"/>
    </xf>
    <xf numFmtId="0" fontId="861" fillId="0" borderId="4" xfId="0" applyBorder="true" applyFont="true">
      <alignment horizontal="left" vertical="top"/>
      <protection locked="true"/>
    </xf>
    <xf numFmtId="0" fontId="862" fillId="0" borderId="4" xfId="0" applyBorder="true" applyFont="true">
      <alignment horizontal="left" vertical="top"/>
      <protection locked="true"/>
    </xf>
    <xf numFmtId="0" fontId="863" fillId="0" borderId="0" xfId="0" applyFont="true"/>
    <xf numFmtId="0" fontId="864" fillId="0" borderId="4" xfId="0" applyBorder="true" applyFont="true">
      <alignment horizontal="left" vertical="top"/>
      <protection locked="true"/>
    </xf>
    <xf numFmtId="4" fontId="865" fillId="0" borderId="4" xfId="0" applyBorder="true" applyFont="true" applyNumberFormat="true">
      <alignment horizontal="right" vertical="top"/>
      <protection locked="true"/>
    </xf>
    <xf numFmtId="0" fontId="866" fillId="0" borderId="4" xfId="0" applyBorder="true" applyFont="true">
      <alignment horizontal="left" vertical="top"/>
      <protection locked="true"/>
    </xf>
    <xf numFmtId="0" fontId="867" fillId="0" borderId="4" xfId="0" applyBorder="true" applyFont="true">
      <alignment horizontal="left" vertical="top"/>
      <protection locked="true"/>
    </xf>
    <xf numFmtId="0" fontId="868" fillId="0" borderId="4" xfId="0" applyBorder="true" applyFont="true">
      <alignment horizontal="left" vertical="top"/>
      <protection locked="true"/>
    </xf>
    <xf numFmtId="4" fontId="869" fillId="3" borderId="4" xfId="0" applyFill="true" applyBorder="true" applyNumberFormat="true" applyFont="true">
      <alignment vertical="top" horizontal="right"/>
      <protection locked="false"/>
    </xf>
    <xf numFmtId="0" fontId="870" fillId="0" borderId="0" xfId="0" applyFont="true"/>
    <xf numFmtId="0" fontId="871" fillId="0" borderId="4" xfId="0" applyBorder="true" applyFont="true">
      <alignment horizontal="left" vertical="top"/>
      <protection locked="true"/>
    </xf>
    <xf numFmtId="0" fontId="872" fillId="0" borderId="4" xfId="0" applyBorder="true" applyFont="true">
      <alignment horizontal="left" vertical="top"/>
      <protection locked="true"/>
    </xf>
    <xf numFmtId="0" fontId="873" fillId="0" borderId="4" xfId="0" applyBorder="true" applyFont="true">
      <alignment horizontal="left" vertical="top"/>
      <protection locked="true"/>
    </xf>
    <xf numFmtId="4" fontId="874" fillId="3" borderId="4" xfId="0" applyFill="true" applyBorder="true" applyNumberFormat="true" applyFont="true">
      <alignment vertical="top" horizontal="right"/>
      <protection locked="false"/>
    </xf>
    <xf numFmtId="0" fontId="875" fillId="0" borderId="5" xfId="0" applyFont="true" applyBorder="true">
      <alignment horizontal="center" vertical="top"/>
      <protection locked="true"/>
    </xf>
    <xf numFmtId="166" fontId="876" fillId="0" borderId="0" xfId="0" applyFont="true" applyNumberFormat="true">
      <alignment horizontal="center" vertical="top"/>
      <protection locked="true"/>
    </xf>
    <xf numFmtId="0" fontId="877" fillId="0" borderId="0" xfId="0" applyFont="true">
      <alignment horizontal="left" vertical="top"/>
      <protection locked="true"/>
    </xf>
    <xf numFmtId="165" fontId="878" fillId="0" borderId="0" xfId="0" applyFont="true" applyNumberFormat="true">
      <alignment horizontal="left" vertical="top"/>
      <protection locked="true"/>
    </xf>
    <xf numFmtId="168" fontId="879" fillId="0" borderId="0" xfId="0" applyFont="true" applyNumberFormat="true">
      <alignment horizontal="left" vertical="top"/>
      <protection locked="true"/>
    </xf>
    <xf numFmtId="0" fontId="880" fillId="0" borderId="4" xfId="0" applyBorder="true" applyFont="true">
      <alignment horizontal="left" vertical="top"/>
      <protection locked="true"/>
    </xf>
    <xf numFmtId="0" fontId="881" fillId="3" borderId="4" xfId="0" applyFill="true" applyBorder="true" applyFont="true">
      <alignment vertical="top"/>
      <protection locked="false"/>
    </xf>
    <xf numFmtId="0" fontId="882" fillId="0" borderId="4" xfId="0" applyBorder="true" applyFont="true">
      <alignment horizontal="left" vertical="top"/>
      <protection locked="true"/>
    </xf>
    <xf numFmtId="0" fontId="883" fillId="0" borderId="4" xfId="0" applyBorder="true" applyFont="true">
      <alignment horizontal="left" vertical="top"/>
      <protection locked="true"/>
    </xf>
    <xf numFmtId="0" fontId="884" fillId="0" borderId="4" xfId="0" applyBorder="true" applyFont="true">
      <alignment horizontal="left" vertical="top"/>
      <protection locked="true"/>
    </xf>
    <xf numFmtId="0" fontId="885" fillId="0" borderId="4" xfId="0" applyBorder="true" applyFont="true">
      <alignment horizontal="left" vertical="top"/>
      <protection locked="true"/>
    </xf>
    <xf numFmtId="0" fontId="886" fillId="0" borderId="4" xfId="0" applyBorder="true" applyFont="true">
      <alignment horizontal="left" vertical="top"/>
      <protection locked="true"/>
    </xf>
    <xf numFmtId="0" fontId="887" fillId="0" borderId="4" xfId="0" applyBorder="true" applyFont="true">
      <alignment horizontal="left" vertical="top"/>
      <protection locked="true"/>
    </xf>
    <xf numFmtId="0" fontId="888" fillId="0" borderId="4" xfId="0" applyBorder="true" applyFont="true">
      <alignment horizontal="left" vertical="top"/>
      <protection locked="true"/>
    </xf>
    <xf numFmtId="0" fontId="889" fillId="0" borderId="4" xfId="0" applyBorder="true" applyFont="true">
      <alignment horizontal="left" vertical="top"/>
      <protection locked="true"/>
    </xf>
    <xf numFmtId="0" fontId="890" fillId="3" borderId="4" xfId="0" applyFill="true" applyBorder="true" applyFont="true">
      <alignment vertical="top"/>
      <protection locked="false"/>
    </xf>
    <xf numFmtId="0" fontId="891" fillId="0" borderId="4" xfId="0" applyBorder="true" applyFont="true">
      <alignment horizontal="left" vertical="top"/>
      <protection locked="true"/>
    </xf>
    <xf numFmtId="0" fontId="892" fillId="0" borderId="4" xfId="0" applyBorder="true" applyFont="true">
      <alignment horizontal="left" vertical="top"/>
      <protection locked="true"/>
    </xf>
    <xf numFmtId="0" fontId="893" fillId="0" borderId="4" xfId="0" applyBorder="true" applyFont="true">
      <alignment horizontal="left" vertical="top"/>
      <protection locked="true"/>
    </xf>
    <xf numFmtId="0" fontId="894" fillId="0" borderId="4" xfId="0" applyBorder="true" applyFont="true">
      <alignment horizontal="left" vertical="top"/>
      <protection locked="true"/>
    </xf>
    <xf numFmtId="0" fontId="895" fillId="0" borderId="4" xfId="0" applyBorder="true" applyFont="true">
      <alignment horizontal="left" vertical="top"/>
      <protection locked="true"/>
    </xf>
    <xf numFmtId="0" fontId="896" fillId="0" borderId="4" xfId="0" applyBorder="true" applyFont="true">
      <alignment horizontal="left" vertical="top"/>
      <protection locked="true"/>
    </xf>
    <xf numFmtId="0" fontId="897" fillId="0" borderId="4" xfId="0" applyBorder="true" applyFont="true">
      <alignment horizontal="left" vertical="top"/>
      <protection locked="true"/>
    </xf>
    <xf numFmtId="0" fontId="898" fillId="0" borderId="4" xfId="0" applyBorder="true" applyFont="true">
      <alignment horizontal="left" vertical="top"/>
      <protection locked="true"/>
    </xf>
    <xf numFmtId="0" fontId="899" fillId="3" borderId="4" xfId="0" applyFill="true" applyBorder="true" applyFont="true">
      <alignment vertical="top"/>
      <protection locked="false"/>
    </xf>
    <xf numFmtId="0" fontId="900" fillId="0" borderId="4" xfId="0" applyBorder="true" applyFont="true">
      <alignment horizontal="left" vertical="top"/>
      <protection locked="true"/>
    </xf>
    <xf numFmtId="0" fontId="901" fillId="0" borderId="4" xfId="0" applyBorder="true" applyFont="true">
      <alignment horizontal="left" vertical="top"/>
      <protection locked="true"/>
    </xf>
    <xf numFmtId="0" fontId="902" fillId="0" borderId="4" xfId="0" applyBorder="true" applyFont="true">
      <alignment horizontal="left" vertical="top"/>
      <protection locked="true"/>
    </xf>
    <xf numFmtId="0" fontId="903" fillId="0" borderId="4" xfId="0" applyBorder="true" applyFont="true">
      <alignment horizontal="left" vertical="top"/>
      <protection locked="true"/>
    </xf>
    <xf numFmtId="0" fontId="904" fillId="0" borderId="4" xfId="0" applyBorder="true" applyFont="true">
      <alignment horizontal="left" vertical="top"/>
      <protection locked="true"/>
    </xf>
    <xf numFmtId="0" fontId="905" fillId="0" borderId="4" xfId="0" applyBorder="true" applyFont="true">
      <alignment horizontal="left" vertical="top"/>
      <protection locked="true"/>
    </xf>
    <xf numFmtId="0" fontId="906" fillId="0" borderId="4" xfId="0" applyBorder="true" applyFont="true">
      <alignment horizontal="left" vertical="top"/>
      <protection locked="true"/>
    </xf>
    <xf numFmtId="0" fontId="907" fillId="0" borderId="4" xfId="0" applyBorder="true" applyFont="true">
      <alignment horizontal="left" vertical="top"/>
      <protection locked="true"/>
    </xf>
    <xf numFmtId="0" fontId="908" fillId="3" borderId="4" xfId="0" applyFill="true" applyBorder="true" applyFont="true">
      <alignment vertical="top"/>
      <protection locked="false"/>
    </xf>
    <xf numFmtId="0" fontId="909" fillId="0" borderId="4" xfId="0" applyBorder="true" applyFont="true">
      <alignment horizontal="left" vertical="top"/>
      <protection locked="true"/>
    </xf>
    <xf numFmtId="0" fontId="910" fillId="0" borderId="4" xfId="0" applyBorder="true" applyFont="true">
      <alignment horizontal="left" vertical="top"/>
      <protection locked="true"/>
    </xf>
    <xf numFmtId="0" fontId="911" fillId="0" borderId="4" xfId="0" applyBorder="true" applyFont="true">
      <alignment horizontal="left" vertical="top"/>
      <protection locked="true"/>
    </xf>
    <xf numFmtId="0" fontId="912" fillId="0" borderId="4" xfId="0" applyBorder="true" applyFont="true">
      <alignment horizontal="left" vertical="top"/>
      <protection locked="true"/>
    </xf>
    <xf numFmtId="0" fontId="913" fillId="0" borderId="4" xfId="0" applyBorder="true" applyFont="true">
      <alignment horizontal="left" vertical="top"/>
      <protection locked="true"/>
    </xf>
    <xf numFmtId="0" fontId="914" fillId="0" borderId="4" xfId="0" applyBorder="true" applyFont="true">
      <alignment horizontal="left" vertical="top"/>
      <protection locked="true"/>
    </xf>
    <xf numFmtId="0" fontId="915" fillId="0" borderId="4" xfId="0" applyBorder="true" applyFont="true">
      <alignment horizontal="left" vertical="top"/>
      <protection locked="true"/>
    </xf>
    <xf numFmtId="0" fontId="916" fillId="0" borderId="4" xfId="0" applyBorder="true" applyFont="true">
      <alignment horizontal="left" vertical="top"/>
      <protection locked="true"/>
    </xf>
    <xf numFmtId="172" fontId="917" fillId="0" borderId="4" xfId="0" applyBorder="true" applyFont="true" applyNumberFormat="true">
      <alignment horizontal="right" vertical="top"/>
      <protection locked="true"/>
    </xf>
    <xf numFmtId="0" fontId="918" fillId="0" borderId="4" xfId="0" applyBorder="true" applyFont="true">
      <alignment horizontal="left" vertical="top"/>
      <protection locked="true"/>
    </xf>
    <xf numFmtId="172" fontId="919" fillId="0" borderId="4" xfId="0" applyBorder="true" applyFont="true" applyNumberFormat="true">
      <alignment horizontal="right" vertical="top"/>
      <protection locked="true"/>
    </xf>
    <xf numFmtId="0" fontId="920" fillId="0" borderId="5" xfId="0" applyFont="true" applyBorder="true">
      <alignment horizontal="center" vertical="top"/>
      <protection locked="true"/>
    </xf>
    <xf numFmtId="166" fontId="921" fillId="0" borderId="0" xfId="0" applyFont="true" applyNumberFormat="true">
      <alignment horizontal="center" vertical="top"/>
      <protection locked="true"/>
    </xf>
    <xf numFmtId="4" fontId="922" fillId="0" borderId="4" xfId="0" applyBorder="true" applyFont="true" applyNumberFormat="true">
      <alignment horizontal="right" vertical="top"/>
      <protection locked="true"/>
    </xf>
    <xf numFmtId="4" fontId="923" fillId="0" borderId="4" xfId="0" applyBorder="true" applyFont="true" applyNumberFormat="true">
      <alignment horizontal="right" vertical="top"/>
      <protection locked="true"/>
    </xf>
    <xf numFmtId="172" fontId="924" fillId="0" borderId="4" xfId="0" applyBorder="true" applyFont="true" applyNumberFormat="true">
      <alignment horizontal="right" vertical="top"/>
      <protection locked="true"/>
    </xf>
    <xf numFmtId="172" fontId="925" fillId="0" borderId="4" xfId="0" applyBorder="true" applyFont="true" applyNumberFormat="true">
      <alignment horizontal="right" vertical="top"/>
      <protection locked="true"/>
    </xf>
    <xf numFmtId="4" fontId="926" fillId="9" borderId="4" xfId="0" applyFont="true" applyFill="true" applyNumberFormat="true" applyBorder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  <Relationship Id="rId5" Type="http://schemas.openxmlformats.org/officeDocument/2006/relationships/worksheet" Target="worksheets/sheet3.xml"/>
  <Relationship Id="rId6" Type="http://schemas.openxmlformats.org/officeDocument/2006/relationships/worksheet" Target="worksheets/sheet4.xml"/>
  <Relationship Id="rId7" Type="http://schemas.openxmlformats.org/officeDocument/2006/relationships/worksheet" Target="worksheets/sheet5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sheet1.xml><?xml version="1.0" encoding="utf-8"?>
<worksheet xmlns="http://schemas.openxmlformats.org/spreadsheetml/2006/main">
  <sheetPr>
    <pageSetUpPr fitToPage="false"/>
  </sheetPr>
  <dimension ref="A1"/>
  <sheetViews>
    <sheetView workbookViewId="0" tabSelected="true"/>
  </sheetViews>
  <sheetFormatPr defaultRowHeight="15.0"/>
  <sheetData>
    <row r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>
      <c r="A2" s="1" t="s">
        <v>1</v>
      </c>
      <c r="B2" s="1"/>
      <c r="C2" s="1"/>
      <c r="D2" s="1"/>
      <c r="E2" s="1"/>
      <c r="F2" s="1"/>
      <c r="G2" s="1"/>
      <c r="H2" s="1"/>
      <c r="I2" s="1"/>
    </row>
    <row r="3">
      <c r="A3" s="1" t="s">
        <v>2</v>
      </c>
      <c r="B3" s="1"/>
      <c r="C3" s="2" t="s">
        <v>3</v>
      </c>
      <c r="D3" s="2"/>
      <c r="E3" s="2"/>
      <c r="F3" s="2"/>
      <c r="G3" s="2"/>
      <c r="H3" s="2"/>
      <c r="I3" s="2"/>
    </row>
    <row r="4">
      <c r="A4" s="1" t="s">
        <v>4</v>
      </c>
      <c r="C4" s="2"/>
      <c r="D4" s="2"/>
      <c r="E4" s="2"/>
      <c r="F4" s="2"/>
      <c r="G4" s="2"/>
      <c r="H4" s="2"/>
      <c r="I4" s="2"/>
    </row>
    <row r="5">
      <c r="A5" s="1" t="s">
        <v>5</v>
      </c>
      <c r="B5" s="2"/>
      <c r="C5" s="2"/>
      <c r="D5" s="2"/>
      <c r="E5" s="2"/>
      <c r="F5" s="2"/>
      <c r="G5" s="2"/>
      <c r="H5" s="2"/>
      <c r="I5" s="2"/>
    </row>
    <row r="6">
      <c r="A6" s="1" t="s">
        <v>6</v>
      </c>
      <c r="B6" s="1"/>
      <c r="C6" s="1"/>
      <c r="D6" s="1"/>
      <c r="E6" s="1"/>
      <c r="F6" s="1"/>
      <c r="G6" s="1"/>
      <c r="H6" s="1"/>
      <c r="I6" s="1"/>
    </row>
    <row r="7">
      <c r="A7" s="1" t="s">
        <v>7</v>
      </c>
      <c r="B7" s="1"/>
      <c r="C7" s="2"/>
      <c r="D7" s="2"/>
      <c r="E7" s="2"/>
      <c r="F7" s="2"/>
      <c r="G7" s="2"/>
      <c r="H7" s="2"/>
      <c r="I7" s="2"/>
    </row>
    <row r="8">
      <c r="A8" s="1" t="s">
        <v>8</v>
      </c>
      <c r="B8" s="1"/>
      <c r="C8" s="3" t="s">
        <v>9</v>
      </c>
      <c r="D8" s="3"/>
      <c r="E8" s="3"/>
      <c r="F8" s="3"/>
      <c r="G8" s="3"/>
      <c r="H8" s="3"/>
      <c r="I8" s="3"/>
    </row>
    <row r="9">
      <c r="A9" s="1" t="s">
        <v>10</v>
      </c>
      <c r="B9" s="1"/>
      <c r="C9" s="5" t="s">
        <v>9</v>
      </c>
      <c r="D9" s="5"/>
      <c r="E9" s="5"/>
      <c r="F9" s="5"/>
      <c r="G9" s="5"/>
      <c r="H9" s="5"/>
      <c r="I9" s="5"/>
    </row>
    <row r="10">
      <c r="A10" s="1" t="s">
        <v>11</v>
      </c>
      <c r="B10" s="1"/>
      <c r="C10" s="2"/>
      <c r="D10" s="2"/>
      <c r="E10" s="2"/>
      <c r="F10" s="2"/>
      <c r="G10" s="2"/>
      <c r="H10" s="2"/>
      <c r="I10" s="2"/>
    </row>
    <row r="11">
      <c r="A11" s="1" t="s">
        <v>12</v>
      </c>
      <c r="B11" s="1"/>
      <c r="C11" s="2"/>
      <c r="D11" s="2"/>
      <c r="E11" s="2"/>
      <c r="F11" s="2"/>
      <c r="G11" s="2"/>
      <c r="H11" s="2"/>
      <c r="I11" s="2"/>
    </row>
    <row r="12">
      <c r="A12" s="1" t="s">
        <v>13</v>
      </c>
      <c r="B12" s="1"/>
      <c r="C12" s="4"/>
      <c r="D12" s="4"/>
      <c r="E12" s="4"/>
      <c r="F12" s="4"/>
      <c r="G12" s="4"/>
      <c r="H12" s="4"/>
      <c r="I12" s="4"/>
    </row>
    <row r="13">
      <c r="A13" s="1" t="s">
        <v>14</v>
      </c>
      <c r="B13" s="1"/>
      <c r="C13" s="2"/>
      <c r="D13" s="2"/>
      <c r="E13" s="2"/>
      <c r="F13" s="2"/>
      <c r="G13" s="2"/>
      <c r="H13" s="2"/>
      <c r="I13" s="2"/>
    </row>
    <row r="14">
      <c r="A14" s="1" t="s">
        <v>15</v>
      </c>
      <c r="B14" s="1"/>
      <c r="C14" s="2"/>
      <c r="D14" s="2"/>
      <c r="E14" s="2"/>
      <c r="F14" s="2"/>
      <c r="G14" s="2"/>
      <c r="H14" s="2"/>
      <c r="I14" s="2"/>
    </row>
    <row r="15">
      <c r="A15" s="1"/>
      <c r="B15" s="1"/>
      <c r="C15" s="1"/>
      <c r="D15" s="1"/>
      <c r="E15" s="1"/>
      <c r="F15" s="1"/>
      <c r="G15" s="1"/>
      <c r="H15" s="1"/>
      <c r="I15" s="1"/>
    </row>
    <row r="16">
      <c r="A16" s="1"/>
      <c r="B16" s="1"/>
      <c r="C16" s="1"/>
      <c r="D16" s="1"/>
      <c r="E16" s="1"/>
      <c r="F16" s="1"/>
      <c r="G16" s="1"/>
      <c r="H16" s="1"/>
      <c r="I16" s="1"/>
    </row>
    <row r="17">
      <c r="A17" s="1"/>
      <c r="B17" s="1"/>
      <c r="C17" s="1"/>
      <c r="D17" s="1"/>
      <c r="E17" s="1"/>
      <c r="F17" s="1"/>
      <c r="G17" s="1"/>
      <c r="H17" s="1"/>
      <c r="I17" s="1"/>
    </row>
  </sheetData>
  <sheetProtection password="BF59" sheet="true" scenarios="true" objects="true" selectLockedCells="true"/>
  <mergeCells>
    <mergeCell ref="A1:I1"/>
    <mergeCell ref="A2:I2"/>
    <mergeCell ref="A3:B3"/>
    <mergeCell ref="C3:I3"/>
    <mergeCell ref="A4:B4"/>
    <mergeCell ref="C4:I4"/>
    <mergeCell ref="A5:B5"/>
    <mergeCell ref="C5:I5"/>
    <mergeCell ref="A6:I6"/>
    <mergeCell ref="A7:B7"/>
    <mergeCell ref="C7:I7"/>
    <mergeCell ref="A8:B8"/>
    <mergeCell ref="C8:I8"/>
    <mergeCell ref="A9:B9"/>
    <mergeCell ref="C9:I9"/>
    <mergeCell ref="A10:B10"/>
    <mergeCell ref="C10:I10"/>
    <mergeCell ref="A11:B11"/>
    <mergeCell ref="C11:I11"/>
    <mergeCell ref="A12:B12"/>
    <mergeCell ref="C12:I12"/>
    <mergeCell ref="A13:B13"/>
    <mergeCell ref="C13:I13"/>
    <mergeCell ref="A14:B14"/>
    <mergeCell ref="C14:I14"/>
    <mergeCell ref="A15:I17"/>
  </mergeCells>
  <pageMargins bottom="0.75" footer="0.5" header="0.5" left="0.5" right="0.5" top="0.75"/>
  <pageSetup orientation="landscape" paperSize="9"/>
</worksheet>
</file>

<file path=xl/worksheets/sheet2.xml><?xml version="1.0" encoding="utf-8"?>
<worksheet xmlns="http://schemas.openxmlformats.org/spreadsheetml/2006/main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30.0" collapsed="false"/>
    <col min="3" max="3" customWidth="true" width="10.0" collapsed="false"/>
    <col min="4" max="4" customWidth="true" width="10.0" collapsed="false"/>
    <col min="5" max="5" customWidth="true" width="10.0" collapsed="false"/>
    <col min="6" max="6" customWidth="true" width="12.0" collapsed="false"/>
    <col min="7" max="7" customWidth="true" width="10.0" collapsed="false"/>
    <col min="8" max="8" customWidth="true" width="10.0" collapsed="false"/>
    <col min="9" max="9" customWidth="true" width="10.0" collapsed="false"/>
    <col min="10" max="10" customWidth="true" width="10.0" collapsed="false"/>
    <col min="11" max="11" customWidth="true" width="10.0" collapsed="false"/>
  </cols>
  <sheetData>
    <row r="1">
      <c r="A1" s="6" t="s">
        <v>0</v>
      </c>
    </row>
    <row r="2">
      <c r="A2" s="6" t="s">
        <v>16</v>
      </c>
    </row>
    <row r="3">
      <c r="A3" s="6" t="s">
        <v>17</v>
      </c>
      <c r="B3" s="6" t="s">
        <f>DADOS!C3</f>
      </c>
    </row>
    <row r="4">
      <c r="A4" s="6" t="s">
        <v>18</v>
      </c>
      <c r="B4" s="6" t="s">
        <f>DADOS!C7</f>
      </c>
      <c r="G4" s="6" t="s">
        <v>19</v>
      </c>
      <c r="H4" s="8">
        <f>DADOS!C9</f>
      </c>
    </row>
    <row r="5">
      <c r="A5" s="6" t="s">
        <v>20</v>
      </c>
      <c r="B5" s="7">
        <f>DADOS!C8</f>
      </c>
      <c r="C5" s="6" t="s">
        <v>9</v>
      </c>
      <c r="D5" s="6" t="s">
        <v>21</v>
      </c>
      <c r="E5" s="6" t="s">
        <f>DADOS!C13</f>
      </c>
      <c r="F5" s="6" t="s">
        <v>9</v>
      </c>
      <c r="G5" s="6" t="s">
        <v>9</v>
      </c>
      <c r="H5" s="6" t="s">
        <v>22</v>
      </c>
      <c r="I5" s="6" t="s">
        <f>DADOS!C14</f>
      </c>
    </row>
    <row r="7">
      <c r="A7" s="9" t="s">
        <v>23</v>
      </c>
      <c r="B7" s="9" t="s">
        <v>24</v>
      </c>
      <c r="C7" s="9" t="s">
        <v>25</v>
      </c>
      <c r="D7" s="9" t="s">
        <v>26</v>
      </c>
      <c r="E7" s="9" t="s">
        <v>27</v>
      </c>
      <c r="F7" s="9" t="s">
        <v>28</v>
      </c>
      <c r="G7" s="9" t="s">
        <v>29</v>
      </c>
      <c r="H7" s="9" t="s">
        <v>30</v>
      </c>
      <c r="I7" s="9" t="s">
        <v>31</v>
      </c>
      <c r="J7" s="9" t="s">
        <v>32</v>
      </c>
      <c r="K7" s="9" t="s">
        <v>33</v>
      </c>
    </row>
    <row r="8">
      <c r="A8" s="10" t="s">
        <v>34</v>
      </c>
      <c r="B8" s="11" t="s">
        <v>35</v>
      </c>
      <c r="C8" s="12"/>
      <c r="D8" s="13"/>
      <c r="E8" s="14"/>
      <c r="F8" s="15"/>
      <c r="G8" s="16"/>
      <c r="H8" s="17"/>
      <c r="I8" s="18"/>
      <c r="J8" s="19"/>
      <c r="K8" s="20">
        <f>SUM(K9:K13)</f>
      </c>
      <c r="L8" s="21" t="s">
        <v>36</v>
      </c>
    </row>
    <row r="9">
      <c r="A9" s="22" t="s">
        <v>37</v>
      </c>
      <c r="B9" s="23" t="s">
        <v>38</v>
      </c>
      <c r="C9" s="24" t="s">
        <v>39</v>
      </c>
      <c r="D9" s="25" t="n">
        <v>128.0</v>
      </c>
      <c r="E9" s="26" t="n">
        <v>106.67</v>
      </c>
      <c r="F9" s="27" t="n">
        <v>23.52</v>
      </c>
      <c r="G9" s="28" t="n">
        <v>131.76</v>
      </c>
      <c r="H9" s="29"/>
      <c r="I9" s="30">
        <f>ROUND('BDI principal'!D14,2)</f>
      </c>
      <c r="J9" s="31">
        <f>ROUND((ROUND(H9,2)*I9/100)+ROUND(H9,2),2)</f>
      </c>
      <c r="K9" s="32">
        <f>ROUND(D9*J9,2)</f>
      </c>
      <c r="L9" s="33" t="s">
        <v>23</v>
      </c>
    </row>
    <row r="10">
      <c r="A10" s="34" t="s">
        <v>40</v>
      </c>
      <c r="B10" s="35" t="s">
        <v>41</v>
      </c>
      <c r="C10" s="36" t="s">
        <v>42</v>
      </c>
      <c r="D10" s="37" t="n">
        <v>4.0</v>
      </c>
      <c r="E10" s="38" t="n">
        <v>746.25</v>
      </c>
      <c r="F10" s="39" t="n">
        <v>23.52</v>
      </c>
      <c r="G10" s="40" t="n">
        <v>921.77</v>
      </c>
      <c r="H10" s="41"/>
      <c r="I10" s="42">
        <f>ROUND('BDI principal'!D14,2)</f>
      </c>
      <c r="J10" s="43">
        <f>ROUND((ROUND(H10,2)*I10/100)+ROUND(H10,2),2)</f>
      </c>
      <c r="K10" s="44">
        <f>ROUND(D10*J10,2)</f>
      </c>
      <c r="L10" s="45" t="s">
        <v>23</v>
      </c>
    </row>
    <row r="11">
      <c r="A11" s="46" t="s">
        <v>43</v>
      </c>
      <c r="B11" s="47" t="s">
        <v>44</v>
      </c>
      <c r="C11" s="48" t="s">
        <v>45</v>
      </c>
      <c r="D11" s="49" t="n">
        <v>75.0</v>
      </c>
      <c r="E11" s="50" t="n">
        <v>2.85</v>
      </c>
      <c r="F11" s="51" t="n">
        <v>23.52</v>
      </c>
      <c r="G11" s="52" t="n">
        <v>3.52</v>
      </c>
      <c r="H11" s="53"/>
      <c r="I11" s="54">
        <f>ROUND('BDI principal'!D14,2)</f>
      </c>
      <c r="J11" s="55">
        <f>ROUND((ROUND(H11,2)*I11/100)+ROUND(H11,2),2)</f>
      </c>
      <c r="K11" s="56">
        <f>ROUND(D11*J11,2)</f>
      </c>
      <c r="L11" s="57" t="s">
        <v>23</v>
      </c>
    </row>
    <row r="12">
      <c r="A12" s="58" t="s">
        <v>46</v>
      </c>
      <c r="B12" s="59" t="s">
        <v>47</v>
      </c>
      <c r="C12" s="60" t="s">
        <v>48</v>
      </c>
      <c r="D12" s="61" t="n">
        <v>4.0</v>
      </c>
      <c r="E12" s="62" t="n">
        <v>295.11</v>
      </c>
      <c r="F12" s="63" t="n">
        <v>23.52</v>
      </c>
      <c r="G12" s="64" t="n">
        <v>364.52</v>
      </c>
      <c r="H12" s="65"/>
      <c r="I12" s="66">
        <f>ROUND('BDI principal'!D14,2)</f>
      </c>
      <c r="J12" s="67">
        <f>ROUND((ROUND(H12,2)*I12/100)+ROUND(H12,2),2)</f>
      </c>
      <c r="K12" s="68">
        <f>ROUND(D12*J12,2)</f>
      </c>
      <c r="L12" s="69" t="s">
        <v>23</v>
      </c>
    </row>
    <row r="13">
      <c r="A13" s="70" t="s">
        <v>49</v>
      </c>
      <c r="B13" s="71" t="s">
        <v>50</v>
      </c>
      <c r="C13" s="72" t="s">
        <v>42</v>
      </c>
      <c r="D13" s="73" t="n">
        <v>4.0</v>
      </c>
      <c r="E13" s="74" t="n">
        <v>5713.18</v>
      </c>
      <c r="F13" s="75" t="n">
        <v>23.52</v>
      </c>
      <c r="G13" s="76" t="n">
        <v>7056.92</v>
      </c>
      <c r="H13" s="77"/>
      <c r="I13" s="78">
        <f>ROUND('BDI principal'!D14,2)</f>
      </c>
      <c r="J13" s="79">
        <f>ROUND((ROUND(H13,2)*I13/100)+ROUND(H13,2),2)</f>
      </c>
      <c r="K13" s="80">
        <f>ROUND(D13*J13,2)</f>
      </c>
      <c r="L13" s="81" t="s">
        <v>23</v>
      </c>
    </row>
    <row r="14">
      <c r="A14" s="82" t="s">
        <v>51</v>
      </c>
      <c r="B14" s="83" t="s">
        <v>52</v>
      </c>
      <c r="C14" s="84"/>
      <c r="D14" s="85"/>
      <c r="E14" s="86"/>
      <c r="F14" s="87"/>
      <c r="G14" s="88"/>
      <c r="H14" s="89"/>
      <c r="I14" s="90"/>
      <c r="J14" s="91"/>
      <c r="K14" s="926">
        <f>K15+K22+K28</f>
      </c>
      <c r="L14" s="93" t="s">
        <v>36</v>
      </c>
    </row>
    <row r="15">
      <c r="A15" s="94" t="s">
        <v>53</v>
      </c>
      <c r="B15" s="95" t="s">
        <v>54</v>
      </c>
      <c r="C15" s="96"/>
      <c r="D15" s="97"/>
      <c r="E15" s="98"/>
      <c r="F15" s="99"/>
      <c r="G15" s="100"/>
      <c r="H15" s="101"/>
      <c r="I15" s="102"/>
      <c r="J15" s="103"/>
      <c r="K15" s="104">
        <f>SUM(K16:K21)</f>
      </c>
      <c r="L15" s="105" t="s">
        <v>36</v>
      </c>
    </row>
    <row r="16">
      <c r="A16" s="106" t="s">
        <v>55</v>
      </c>
      <c r="B16" s="107" t="s">
        <v>56</v>
      </c>
      <c r="C16" s="108" t="s">
        <v>57</v>
      </c>
      <c r="D16" s="109" t="n">
        <v>18.9</v>
      </c>
      <c r="E16" s="110" t="n">
        <v>135.83</v>
      </c>
      <c r="F16" s="111" t="n">
        <v>23.52</v>
      </c>
      <c r="G16" s="112" t="n">
        <v>167.78</v>
      </c>
      <c r="H16" s="113"/>
      <c r="I16" s="114">
        <f>ROUND('BDI principal'!D14,2)</f>
      </c>
      <c r="J16" s="115">
        <f>ROUND((ROUND(H16,2)*I16/100)+ROUND(H16,2),2)</f>
      </c>
      <c r="K16" s="116">
        <f>ROUND(D16*J16,2)</f>
      </c>
      <c r="L16" s="117" t="s">
        <v>23</v>
      </c>
    </row>
    <row r="17">
      <c r="A17" s="118" t="s">
        <v>58</v>
      </c>
      <c r="B17" s="119" t="s">
        <v>59</v>
      </c>
      <c r="C17" s="120" t="s">
        <v>48</v>
      </c>
      <c r="D17" s="121" t="n">
        <v>110.88</v>
      </c>
      <c r="E17" s="122" t="n">
        <v>92.01</v>
      </c>
      <c r="F17" s="123" t="n">
        <v>23.52</v>
      </c>
      <c r="G17" s="124" t="n">
        <v>113.65</v>
      </c>
      <c r="H17" s="125"/>
      <c r="I17" s="126">
        <f>ROUND('BDI principal'!D14,2)</f>
      </c>
      <c r="J17" s="127">
        <f>ROUND((ROUND(H17,2)*I17/100)+ROUND(H17,2),2)</f>
      </c>
      <c r="K17" s="128">
        <f>ROUND(D17*J17,2)</f>
      </c>
      <c r="L17" s="129" t="s">
        <v>23</v>
      </c>
    </row>
    <row r="18">
      <c r="A18" s="130" t="s">
        <v>60</v>
      </c>
      <c r="B18" s="131" t="s">
        <v>61</v>
      </c>
      <c r="C18" s="132" t="s">
        <v>57</v>
      </c>
      <c r="D18" s="133" t="n">
        <v>54.54</v>
      </c>
      <c r="E18" s="134" t="n">
        <v>627.0</v>
      </c>
      <c r="F18" s="135" t="n">
        <v>23.52</v>
      </c>
      <c r="G18" s="136" t="n">
        <v>774.47</v>
      </c>
      <c r="H18" s="137"/>
      <c r="I18" s="138">
        <f>ROUND('BDI principal'!D14,2)</f>
      </c>
      <c r="J18" s="139">
        <f>ROUND((ROUND(H18,2)*I18/100)+ROUND(H18,2),2)</f>
      </c>
      <c r="K18" s="140">
        <f>ROUND(D18*J18,2)</f>
      </c>
      <c r="L18" s="141" t="s">
        <v>23</v>
      </c>
    </row>
    <row r="19">
      <c r="A19" s="142" t="s">
        <v>62</v>
      </c>
      <c r="B19" s="143" t="s">
        <v>63</v>
      </c>
      <c r="C19" s="144" t="s">
        <v>64</v>
      </c>
      <c r="D19" s="145" t="n">
        <v>475.61</v>
      </c>
      <c r="E19" s="146" t="n">
        <v>16.75</v>
      </c>
      <c r="F19" s="147" t="n">
        <v>23.52</v>
      </c>
      <c r="G19" s="148" t="n">
        <v>20.69</v>
      </c>
      <c r="H19" s="149"/>
      <c r="I19" s="150">
        <f>ROUND('BDI principal'!D14,2)</f>
      </c>
      <c r="J19" s="151">
        <f>ROUND((ROUND(H19,2)*I19/100)+ROUND(H19,2),2)</f>
      </c>
      <c r="K19" s="152">
        <f>ROUND(D19*J19,2)</f>
      </c>
      <c r="L19" s="153" t="s">
        <v>23</v>
      </c>
    </row>
    <row r="20">
      <c r="A20" s="154" t="s">
        <v>65</v>
      </c>
      <c r="B20" s="155" t="s">
        <v>66</v>
      </c>
      <c r="C20" s="156" t="s">
        <v>64</v>
      </c>
      <c r="D20" s="157" t="n">
        <v>220.22</v>
      </c>
      <c r="E20" s="158" t="n">
        <v>19.45</v>
      </c>
      <c r="F20" s="159" t="n">
        <v>23.52</v>
      </c>
      <c r="G20" s="160" t="n">
        <v>24.02</v>
      </c>
      <c r="H20" s="161"/>
      <c r="I20" s="162">
        <f>ROUND('BDI principal'!D14,2)</f>
      </c>
      <c r="J20" s="163">
        <f>ROUND((ROUND(H20,2)*I20/100)+ROUND(H20,2),2)</f>
      </c>
      <c r="K20" s="164">
        <f>ROUND(D20*J20,2)</f>
      </c>
      <c r="L20" s="165" t="s">
        <v>23</v>
      </c>
    </row>
    <row r="21">
      <c r="A21" s="166" t="s">
        <v>67</v>
      </c>
      <c r="B21" s="167" t="s">
        <v>68</v>
      </c>
      <c r="C21" s="168" t="s">
        <v>69</v>
      </c>
      <c r="D21" s="169" t="n">
        <v>390.0</v>
      </c>
      <c r="E21" s="170" t="n">
        <v>10.83</v>
      </c>
      <c r="F21" s="171" t="n">
        <v>23.52</v>
      </c>
      <c r="G21" s="172" t="n">
        <v>13.38</v>
      </c>
      <c r="H21" s="173"/>
      <c r="I21" s="174">
        <f>ROUND('BDI principal'!D14,2)</f>
      </c>
      <c r="J21" s="175">
        <f>ROUND((ROUND(H21,2)*I21/100)+ROUND(H21,2),2)</f>
      </c>
      <c r="K21" s="176">
        <f>ROUND(D21*J21,2)</f>
      </c>
      <c r="L21" s="177" t="s">
        <v>23</v>
      </c>
    </row>
    <row r="22">
      <c r="A22" s="178" t="s">
        <v>70</v>
      </c>
      <c r="B22" s="179" t="s">
        <v>71</v>
      </c>
      <c r="C22" s="180"/>
      <c r="D22" s="181"/>
      <c r="E22" s="182"/>
      <c r="F22" s="183"/>
      <c r="G22" s="184"/>
      <c r="H22" s="185"/>
      <c r="I22" s="186"/>
      <c r="J22" s="187"/>
      <c r="K22" s="188">
        <f>SUM(K23:K27)</f>
      </c>
      <c r="L22" s="189" t="s">
        <v>36</v>
      </c>
    </row>
    <row r="23">
      <c r="A23" s="190" t="s">
        <v>72</v>
      </c>
      <c r="B23" s="191" t="s">
        <v>59</v>
      </c>
      <c r="C23" s="192" t="s">
        <v>48</v>
      </c>
      <c r="D23" s="193" t="n">
        <v>54.5</v>
      </c>
      <c r="E23" s="194" t="n">
        <v>92.01</v>
      </c>
      <c r="F23" s="195" t="n">
        <v>23.52</v>
      </c>
      <c r="G23" s="196" t="n">
        <v>113.65</v>
      </c>
      <c r="H23" s="197"/>
      <c r="I23" s="198">
        <f>ROUND('BDI principal'!D14,2)</f>
      </c>
      <c r="J23" s="199">
        <f>ROUND((ROUND(H23,2)*I23/100)+ROUND(H23,2),2)</f>
      </c>
      <c r="K23" s="200">
        <f>ROUND(D23*J23,2)</f>
      </c>
      <c r="L23" s="201" t="s">
        <v>23</v>
      </c>
    </row>
    <row r="24">
      <c r="A24" s="202" t="s">
        <v>73</v>
      </c>
      <c r="B24" s="203" t="s">
        <v>61</v>
      </c>
      <c r="C24" s="204" t="s">
        <v>57</v>
      </c>
      <c r="D24" s="205" t="n">
        <v>40.5</v>
      </c>
      <c r="E24" s="206" t="n">
        <v>627.0</v>
      </c>
      <c r="F24" s="207" t="n">
        <v>23.52</v>
      </c>
      <c r="G24" s="208" t="n">
        <v>774.47</v>
      </c>
      <c r="H24" s="209"/>
      <c r="I24" s="210">
        <f>ROUND('BDI principal'!D14,2)</f>
      </c>
      <c r="J24" s="211">
        <f>ROUND((ROUND(H24,2)*I24/100)+ROUND(H24,2),2)</f>
      </c>
      <c r="K24" s="212">
        <f>ROUND(D24*J24,2)</f>
      </c>
      <c r="L24" s="213" t="s">
        <v>23</v>
      </c>
    </row>
    <row r="25">
      <c r="A25" s="214" t="s">
        <v>74</v>
      </c>
      <c r="B25" s="215" t="s">
        <v>63</v>
      </c>
      <c r="C25" s="216" t="s">
        <v>64</v>
      </c>
      <c r="D25" s="217" t="n">
        <v>847.23</v>
      </c>
      <c r="E25" s="218" t="n">
        <v>16.75</v>
      </c>
      <c r="F25" s="219" t="n">
        <v>23.52</v>
      </c>
      <c r="G25" s="220" t="n">
        <v>20.69</v>
      </c>
      <c r="H25" s="221"/>
      <c r="I25" s="222">
        <f>ROUND('BDI principal'!D14,2)</f>
      </c>
      <c r="J25" s="223">
        <f>ROUND((ROUND(H25,2)*I25/100)+ROUND(H25,2),2)</f>
      </c>
      <c r="K25" s="224">
        <f>ROUND(D25*J25,2)</f>
      </c>
      <c r="L25" s="225" t="s">
        <v>23</v>
      </c>
    </row>
    <row r="26">
      <c r="A26" s="226" t="s">
        <v>75</v>
      </c>
      <c r="B26" s="227" t="s">
        <v>76</v>
      </c>
      <c r="C26" s="228" t="s">
        <v>64</v>
      </c>
      <c r="D26" s="229" t="n">
        <v>75.69</v>
      </c>
      <c r="E26" s="230" t="n">
        <v>14.88</v>
      </c>
      <c r="F26" s="231" t="n">
        <v>23.52</v>
      </c>
      <c r="G26" s="232" t="n">
        <v>18.38</v>
      </c>
      <c r="H26" s="233"/>
      <c r="I26" s="234">
        <f>ROUND('BDI principal'!D14,2)</f>
      </c>
      <c r="J26" s="235">
        <f>ROUND((ROUND(H26,2)*I26/100)+ROUND(H26,2),2)</f>
      </c>
      <c r="K26" s="236">
        <f>ROUND(D26*J26,2)</f>
      </c>
      <c r="L26" s="237" t="s">
        <v>23</v>
      </c>
    </row>
    <row r="27">
      <c r="A27" s="238" t="s">
        <v>77</v>
      </c>
      <c r="B27" s="239" t="s">
        <v>78</v>
      </c>
      <c r="C27" s="240" t="s">
        <v>69</v>
      </c>
      <c r="D27" s="241" t="n">
        <v>136.0</v>
      </c>
      <c r="E27" s="242" t="n">
        <v>41.96</v>
      </c>
      <c r="F27" s="243" t="n">
        <v>23.52</v>
      </c>
      <c r="G27" s="244" t="n">
        <v>51.83</v>
      </c>
      <c r="H27" s="245"/>
      <c r="I27" s="246">
        <f>ROUND('BDI principal'!D14,2)</f>
      </c>
      <c r="J27" s="247">
        <f>ROUND((ROUND(H27,2)*I27/100)+ROUND(H27,2),2)</f>
      </c>
      <c r="K27" s="248">
        <f>ROUND(D27*J27,2)</f>
      </c>
      <c r="L27" s="249" t="s">
        <v>23</v>
      </c>
    </row>
    <row r="28">
      <c r="A28" s="250" t="s">
        <v>79</v>
      </c>
      <c r="B28" s="251" t="s">
        <v>80</v>
      </c>
      <c r="C28" s="252"/>
      <c r="D28" s="253"/>
      <c r="E28" s="254"/>
      <c r="F28" s="255"/>
      <c r="G28" s="256"/>
      <c r="H28" s="257"/>
      <c r="I28" s="258"/>
      <c r="J28" s="259"/>
      <c r="K28" s="260">
        <f>SUM(K29:K31)</f>
      </c>
      <c r="L28" s="261" t="s">
        <v>36</v>
      </c>
    </row>
    <row r="29">
      <c r="A29" s="262" t="s">
        <v>81</v>
      </c>
      <c r="B29" s="263" t="s">
        <v>82</v>
      </c>
      <c r="C29" s="264" t="s">
        <v>83</v>
      </c>
      <c r="D29" s="265" t="n">
        <v>10.0</v>
      </c>
      <c r="E29" s="266" t="n">
        <v>26.65</v>
      </c>
      <c r="F29" s="267" t="n">
        <v>23.52</v>
      </c>
      <c r="G29" s="268" t="n">
        <v>32.92</v>
      </c>
      <c r="H29" s="269"/>
      <c r="I29" s="270">
        <f>ROUND('BDI principal'!D14,2)</f>
      </c>
      <c r="J29" s="271">
        <f>ROUND((ROUND(H29,2)*I29/100)+ROUND(H29,2),2)</f>
      </c>
      <c r="K29" s="272">
        <f>ROUND(D29*J29,2)</f>
      </c>
      <c r="L29" s="273" t="s">
        <v>23</v>
      </c>
    </row>
    <row r="30">
      <c r="A30" s="274" t="s">
        <v>84</v>
      </c>
      <c r="B30" s="275" t="s">
        <v>85</v>
      </c>
      <c r="C30" s="276" t="s">
        <v>86</v>
      </c>
      <c r="D30" s="277" t="n">
        <v>200.0</v>
      </c>
      <c r="E30" s="278" t="n">
        <v>1.28</v>
      </c>
      <c r="F30" s="279" t="n">
        <v>23.52</v>
      </c>
      <c r="G30" s="280" t="n">
        <v>1.58</v>
      </c>
      <c r="H30" s="281"/>
      <c r="I30" s="282">
        <f>ROUND('BDI principal'!D14,2)</f>
      </c>
      <c r="J30" s="283">
        <f>ROUND((ROUND(H30,2)*I30/100)+ROUND(H30,2),2)</f>
      </c>
      <c r="K30" s="284">
        <f>ROUND(D30*J30,2)</f>
      </c>
      <c r="L30" s="285" t="s">
        <v>23</v>
      </c>
    </row>
    <row r="31">
      <c r="A31" s="286" t="s">
        <v>87</v>
      </c>
      <c r="B31" s="287" t="s">
        <v>88</v>
      </c>
      <c r="C31" s="288" t="s">
        <v>83</v>
      </c>
      <c r="D31" s="289" t="n">
        <v>10.0</v>
      </c>
      <c r="E31" s="290" t="n">
        <v>35.44</v>
      </c>
      <c r="F31" s="291" t="n">
        <v>23.52</v>
      </c>
      <c r="G31" s="292" t="n">
        <v>43.78</v>
      </c>
      <c r="H31" s="293"/>
      <c r="I31" s="294">
        <f>ROUND('BDI principal'!D14,2)</f>
      </c>
      <c r="J31" s="295">
        <f>ROUND((ROUND(H31,2)*I31/100)+ROUND(H31,2),2)</f>
      </c>
      <c r="K31" s="296">
        <f>ROUND(D31*J31,2)</f>
      </c>
      <c r="L31" s="297" t="s">
        <v>23</v>
      </c>
    </row>
    <row r="32">
      <c r="A32" s="298" t="s">
        <v>89</v>
      </c>
      <c r="B32" s="299" t="s">
        <v>90</v>
      </c>
      <c r="C32" s="300"/>
      <c r="D32" s="301"/>
      <c r="E32" s="302"/>
      <c r="F32" s="303"/>
      <c r="G32" s="304"/>
      <c r="H32" s="305"/>
      <c r="I32" s="306"/>
      <c r="J32" s="307"/>
      <c r="K32" s="308">
        <f>SUM(K33:K41)</f>
      </c>
      <c r="L32" s="309" t="s">
        <v>36</v>
      </c>
    </row>
    <row r="33">
      <c r="A33" s="310" t="s">
        <v>91</v>
      </c>
      <c r="B33" s="311" t="s">
        <v>92</v>
      </c>
      <c r="C33" s="312" t="s">
        <v>93</v>
      </c>
      <c r="D33" s="313" t="n">
        <v>230.0</v>
      </c>
      <c r="E33" s="314" t="n">
        <v>1045.92</v>
      </c>
      <c r="F33" s="315" t="n">
        <v>15.28</v>
      </c>
      <c r="G33" s="316" t="n">
        <v>1205.74</v>
      </c>
      <c r="H33" s="317"/>
      <c r="I33" s="318">
        <f>'BDI equipamentos'!D14</f>
      </c>
      <c r="J33" s="319">
        <f>ROUND((ROUND(H33,2)*I33/100)+ROUND(H33,2),2)</f>
      </c>
      <c r="K33" s="320">
        <f>ROUND(D33*J33,2)</f>
      </c>
      <c r="L33" s="321" t="s">
        <v>23</v>
      </c>
    </row>
    <row r="34">
      <c r="A34" s="322" t="s">
        <v>94</v>
      </c>
      <c r="B34" s="323" t="s">
        <v>95</v>
      </c>
      <c r="C34" s="324" t="s">
        <v>96</v>
      </c>
      <c r="D34" s="325" t="n">
        <v>5.0</v>
      </c>
      <c r="E34" s="326" t="n">
        <v>6050.39</v>
      </c>
      <c r="F34" s="327" t="n">
        <v>15.28</v>
      </c>
      <c r="G34" s="328" t="n">
        <v>6974.89</v>
      </c>
      <c r="H34" s="329"/>
      <c r="I34" s="330">
        <f>'BDI equipamentos'!D14</f>
      </c>
      <c r="J34" s="331">
        <f>ROUND((ROUND(H34,2)*I34/100)+ROUND(H34,2),2)</f>
      </c>
      <c r="K34" s="332">
        <f>ROUND(D34*J34,2)</f>
      </c>
      <c r="L34" s="333" t="s">
        <v>23</v>
      </c>
    </row>
    <row r="35">
      <c r="A35" s="334" t="s">
        <v>97</v>
      </c>
      <c r="B35" s="335" t="s">
        <v>98</v>
      </c>
      <c r="C35" s="336" t="s">
        <v>96</v>
      </c>
      <c r="D35" s="337" t="n">
        <v>5.0</v>
      </c>
      <c r="E35" s="338" t="n">
        <v>4255.68</v>
      </c>
      <c r="F35" s="339" t="n">
        <v>15.28</v>
      </c>
      <c r="G35" s="340" t="n">
        <v>4905.95</v>
      </c>
      <c r="H35" s="341"/>
      <c r="I35" s="342">
        <f>'BDI equipamentos'!D14</f>
      </c>
      <c r="J35" s="343">
        <f>ROUND((ROUND(H35,2)*I35/100)+ROUND(H35,2),2)</f>
      </c>
      <c r="K35" s="344">
        <f>ROUND(D35*J35,2)</f>
      </c>
      <c r="L35" s="345" t="s">
        <v>23</v>
      </c>
    </row>
    <row r="36">
      <c r="A36" s="346" t="s">
        <v>99</v>
      </c>
      <c r="B36" s="347" t="s">
        <v>100</v>
      </c>
      <c r="C36" s="348" t="s">
        <v>96</v>
      </c>
      <c r="D36" s="349" t="n">
        <v>5.0</v>
      </c>
      <c r="E36" s="350" t="n">
        <v>4404.02</v>
      </c>
      <c r="F36" s="351" t="n">
        <v>15.28</v>
      </c>
      <c r="G36" s="352" t="n">
        <v>5076.95</v>
      </c>
      <c r="H36" s="353"/>
      <c r="I36" s="354">
        <f>'BDI equipamentos'!D14</f>
      </c>
      <c r="J36" s="355">
        <f>ROUND((ROUND(H36,2)*I36/100)+ROUND(H36,2),2)</f>
      </c>
      <c r="K36" s="356">
        <f>ROUND(D36*J36,2)</f>
      </c>
      <c r="L36" s="357" t="s">
        <v>23</v>
      </c>
    </row>
    <row r="37">
      <c r="A37" s="358" t="s">
        <v>101</v>
      </c>
      <c r="B37" s="359" t="s">
        <v>102</v>
      </c>
      <c r="C37" s="360" t="s">
        <v>96</v>
      </c>
      <c r="D37" s="361" t="n">
        <v>3.0</v>
      </c>
      <c r="E37" s="362" t="n">
        <v>925.58</v>
      </c>
      <c r="F37" s="363" t="n">
        <v>15.28</v>
      </c>
      <c r="G37" s="364" t="n">
        <v>1067.01</v>
      </c>
      <c r="H37" s="365"/>
      <c r="I37" s="366">
        <f>'BDI equipamentos'!D14</f>
      </c>
      <c r="J37" s="367">
        <f>ROUND((ROUND(H37,2)*I37/100)+ROUND(H37,2),2)</f>
      </c>
      <c r="K37" s="368">
        <f>ROUND(D37*J37,2)</f>
      </c>
      <c r="L37" s="369" t="s">
        <v>23</v>
      </c>
    </row>
    <row r="38">
      <c r="A38" s="370" t="s">
        <v>103</v>
      </c>
      <c r="B38" s="371" t="s">
        <v>104</v>
      </c>
      <c r="C38" s="372" t="s">
        <v>96</v>
      </c>
      <c r="D38" s="373" t="n">
        <v>3.0</v>
      </c>
      <c r="E38" s="374" t="n">
        <v>9911.68</v>
      </c>
      <c r="F38" s="375" t="n">
        <v>15.28</v>
      </c>
      <c r="G38" s="376" t="n">
        <v>11426.18</v>
      </c>
      <c r="H38" s="377"/>
      <c r="I38" s="378">
        <f>'BDI equipamentos'!D14</f>
      </c>
      <c r="J38" s="379">
        <f>ROUND((ROUND(H38,2)*I38/100)+ROUND(H38,2),2)</f>
      </c>
      <c r="K38" s="380">
        <f>ROUND(D38*J38,2)</f>
      </c>
      <c r="L38" s="381" t="s">
        <v>23</v>
      </c>
    </row>
    <row r="39">
      <c r="A39" s="382" t="s">
        <v>105</v>
      </c>
      <c r="B39" s="383" t="s">
        <v>106</v>
      </c>
      <c r="C39" s="384" t="s">
        <v>96</v>
      </c>
      <c r="D39" s="385" t="n">
        <v>3.0</v>
      </c>
      <c r="E39" s="386" t="n">
        <v>5815.13</v>
      </c>
      <c r="F39" s="387" t="n">
        <v>15.28</v>
      </c>
      <c r="G39" s="388" t="n">
        <v>6703.68</v>
      </c>
      <c r="H39" s="389"/>
      <c r="I39" s="390">
        <f>'BDI equipamentos'!D14</f>
      </c>
      <c r="J39" s="391">
        <f>ROUND((ROUND(H39,2)*I39/100)+ROUND(H39,2),2)</f>
      </c>
      <c r="K39" s="392">
        <f>ROUND(D39*J39,2)</f>
      </c>
      <c r="L39" s="393" t="s">
        <v>23</v>
      </c>
    </row>
    <row r="40">
      <c r="A40" s="394" t="s">
        <v>107</v>
      </c>
      <c r="B40" s="395" t="s">
        <v>108</v>
      </c>
      <c r="C40" s="396" t="s">
        <v>96</v>
      </c>
      <c r="D40" s="397" t="n">
        <v>1.0</v>
      </c>
      <c r="E40" s="398" t="n">
        <v>3543.89</v>
      </c>
      <c r="F40" s="399" t="n">
        <v>15.28</v>
      </c>
      <c r="G40" s="400" t="n">
        <v>4085.4</v>
      </c>
      <c r="H40" s="401"/>
      <c r="I40" s="402">
        <f>'BDI equipamentos'!D14</f>
      </c>
      <c r="J40" s="403">
        <f>ROUND((ROUND(H40,2)*I40/100)+ROUND(H40,2),2)</f>
      </c>
      <c r="K40" s="404">
        <f>ROUND(D40*J40,2)</f>
      </c>
      <c r="L40" s="405" t="s">
        <v>23</v>
      </c>
    </row>
    <row r="41">
      <c r="A41" s="406" t="s">
        <v>109</v>
      </c>
      <c r="B41" s="407" t="s">
        <v>110</v>
      </c>
      <c r="C41" s="408" t="s">
        <v>96</v>
      </c>
      <c r="D41" s="409" t="n">
        <v>1.0</v>
      </c>
      <c r="E41" s="410" t="n">
        <v>1230.85</v>
      </c>
      <c r="F41" s="411" t="n">
        <v>15.28</v>
      </c>
      <c r="G41" s="412" t="n">
        <v>1418.92</v>
      </c>
      <c r="H41" s="413"/>
      <c r="I41" s="414">
        <f>'BDI equipamentos'!D14</f>
      </c>
      <c r="J41" s="415">
        <f>ROUND((ROUND(H41,2)*I41/100)+ROUND(H41,2),2)</f>
      </c>
      <c r="K41" s="416">
        <f>ROUND(D41*J41,2)</f>
      </c>
      <c r="L41" s="417" t="s">
        <v>23</v>
      </c>
    </row>
    <row r="42">
      <c r="A42" s="418" t="s">
        <v>111</v>
      </c>
      <c r="B42" s="419" t="s">
        <v>112</v>
      </c>
      <c r="C42" s="420"/>
      <c r="D42" s="421"/>
      <c r="E42" s="422"/>
      <c r="F42" s="423"/>
      <c r="G42" s="424"/>
      <c r="H42" s="425"/>
      <c r="I42" s="426"/>
      <c r="J42" s="427"/>
      <c r="K42" s="428">
        <f>SUM(K43:K55)</f>
      </c>
      <c r="L42" s="429" t="s">
        <v>36</v>
      </c>
    </row>
    <row r="43">
      <c r="A43" s="430" t="s">
        <v>113</v>
      </c>
      <c r="B43" s="431" t="s">
        <v>114</v>
      </c>
      <c r="C43" s="432" t="s">
        <v>83</v>
      </c>
      <c r="D43" s="433" t="n">
        <v>65.0</v>
      </c>
      <c r="E43" s="434" t="n">
        <v>206.71</v>
      </c>
      <c r="F43" s="435" t="n">
        <v>23.52</v>
      </c>
      <c r="G43" s="436" t="n">
        <v>255.33</v>
      </c>
      <c r="H43" s="437"/>
      <c r="I43" s="438">
        <f>ROUND('BDI principal'!D14,2)</f>
      </c>
      <c r="J43" s="439">
        <f>ROUND((ROUND(H43,2)*I43/100)+ROUND(H43,2),2)</f>
      </c>
      <c r="K43" s="440">
        <f>ROUND(D43*J43,2)</f>
      </c>
      <c r="L43" s="441" t="s">
        <v>23</v>
      </c>
    </row>
    <row r="44">
      <c r="A44" s="442" t="s">
        <v>115</v>
      </c>
      <c r="B44" s="443" t="s">
        <v>116</v>
      </c>
      <c r="C44" s="444" t="s">
        <v>96</v>
      </c>
      <c r="D44" s="445" t="n">
        <v>34.0</v>
      </c>
      <c r="E44" s="446" t="n">
        <v>248.57</v>
      </c>
      <c r="F44" s="447" t="n">
        <v>23.52</v>
      </c>
      <c r="G44" s="448" t="n">
        <v>307.03</v>
      </c>
      <c r="H44" s="449"/>
      <c r="I44" s="450">
        <f>ROUND('BDI principal'!D14,2)</f>
      </c>
      <c r="J44" s="451">
        <f>ROUND((ROUND(H44,2)*I44/100)+ROUND(H44,2),2)</f>
      </c>
      <c r="K44" s="452">
        <f>ROUND(D44*J44,2)</f>
      </c>
      <c r="L44" s="453" t="s">
        <v>23</v>
      </c>
    </row>
    <row r="45">
      <c r="A45" s="454" t="s">
        <v>117</v>
      </c>
      <c r="B45" s="455" t="s">
        <v>118</v>
      </c>
      <c r="C45" s="456" t="s">
        <v>57</v>
      </c>
      <c r="D45" s="457" t="n">
        <v>60.0</v>
      </c>
      <c r="E45" s="458" t="n">
        <v>20.17</v>
      </c>
      <c r="F45" s="459" t="n">
        <v>23.52</v>
      </c>
      <c r="G45" s="460" t="n">
        <v>24.91</v>
      </c>
      <c r="H45" s="461"/>
      <c r="I45" s="462">
        <f>ROUND('BDI principal'!D14,2)</f>
      </c>
      <c r="J45" s="463">
        <f>ROUND((ROUND(H45,2)*I45/100)+ROUND(H45,2),2)</f>
      </c>
      <c r="K45" s="464">
        <f>ROUND(D45*J45,2)</f>
      </c>
      <c r="L45" s="465" t="s">
        <v>23</v>
      </c>
    </row>
    <row r="46">
      <c r="A46" s="466" t="s">
        <v>119</v>
      </c>
      <c r="B46" s="467" t="s">
        <v>120</v>
      </c>
      <c r="C46" s="468" t="s">
        <v>121</v>
      </c>
      <c r="D46" s="469" t="n">
        <v>600.0</v>
      </c>
      <c r="E46" s="470" t="n">
        <v>2.76</v>
      </c>
      <c r="F46" s="471" t="n">
        <v>23.52</v>
      </c>
      <c r="G46" s="472" t="n">
        <v>3.41</v>
      </c>
      <c r="H46" s="473"/>
      <c r="I46" s="474">
        <f>ROUND('BDI principal'!D14,2)</f>
      </c>
      <c r="J46" s="475">
        <f>ROUND((ROUND(H46,2)*I46/100)+ROUND(H46,2),2)</f>
      </c>
      <c r="K46" s="476">
        <f>ROUND(D46*J46,2)</f>
      </c>
      <c r="L46" s="477" t="s">
        <v>23</v>
      </c>
    </row>
    <row r="47">
      <c r="A47" s="478" t="s">
        <v>122</v>
      </c>
      <c r="B47" s="479" t="s">
        <v>123</v>
      </c>
      <c r="C47" s="480" t="s">
        <v>124</v>
      </c>
      <c r="D47" s="481" t="n">
        <v>60.0</v>
      </c>
      <c r="E47" s="482" t="n">
        <v>48.82</v>
      </c>
      <c r="F47" s="483" t="n">
        <v>23.52</v>
      </c>
      <c r="G47" s="484" t="n">
        <v>60.3</v>
      </c>
      <c r="H47" s="485"/>
      <c r="I47" s="486">
        <f>ROUND('BDI principal'!D14,2)</f>
      </c>
      <c r="J47" s="487">
        <f>ROUND((ROUND(H47,2)*I47/100)+ROUND(H47,2),2)</f>
      </c>
      <c r="K47" s="488">
        <f>ROUND(D47*J47,2)</f>
      </c>
      <c r="L47" s="489" t="s">
        <v>23</v>
      </c>
    </row>
    <row r="48">
      <c r="A48" s="490" t="s">
        <v>125</v>
      </c>
      <c r="B48" s="491" t="s">
        <v>126</v>
      </c>
      <c r="C48" s="492" t="s">
        <v>93</v>
      </c>
      <c r="D48" s="493" t="n">
        <v>230.0</v>
      </c>
      <c r="E48" s="494" t="n">
        <v>5.28</v>
      </c>
      <c r="F48" s="495" t="n">
        <v>23.52</v>
      </c>
      <c r="G48" s="496" t="n">
        <v>6.52</v>
      </c>
      <c r="H48" s="497"/>
      <c r="I48" s="498">
        <f>ROUND('BDI principal'!D14,2)</f>
      </c>
      <c r="J48" s="499">
        <f>ROUND((ROUND(H48,2)*I48/100)+ROUND(H48,2),2)</f>
      </c>
      <c r="K48" s="500">
        <f>ROUND(D48*J48,2)</f>
      </c>
      <c r="L48" s="501" t="s">
        <v>23</v>
      </c>
    </row>
    <row r="49">
      <c r="A49" s="502" t="s">
        <v>127</v>
      </c>
      <c r="B49" s="503" t="s">
        <v>128</v>
      </c>
      <c r="C49" s="504" t="s">
        <v>64</v>
      </c>
      <c r="D49" s="505" t="n">
        <v>3204.62</v>
      </c>
      <c r="E49" s="506" t="n">
        <v>1.47</v>
      </c>
      <c r="F49" s="507" t="n">
        <v>23.52</v>
      </c>
      <c r="G49" s="508" t="n">
        <v>1.82</v>
      </c>
      <c r="H49" s="509"/>
      <c r="I49" s="510">
        <f>ROUND('BDI principal'!D14,2)</f>
      </c>
      <c r="J49" s="511">
        <f>ROUND((ROUND(H49,2)*I49/100)+ROUND(H49,2),2)</f>
      </c>
      <c r="K49" s="512">
        <f>ROUND(D49*J49,2)</f>
      </c>
      <c r="L49" s="513" t="s">
        <v>23</v>
      </c>
    </row>
    <row r="50">
      <c r="A50" s="514" t="s">
        <v>129</v>
      </c>
      <c r="B50" s="515" t="s">
        <v>130</v>
      </c>
      <c r="C50" s="516" t="s">
        <v>83</v>
      </c>
      <c r="D50" s="517" t="n">
        <v>60.0</v>
      </c>
      <c r="E50" s="518" t="n">
        <v>3.47</v>
      </c>
      <c r="F50" s="519" t="n">
        <v>23.52</v>
      </c>
      <c r="G50" s="520" t="n">
        <v>4.29</v>
      </c>
      <c r="H50" s="521"/>
      <c r="I50" s="522">
        <f>ROUND('BDI principal'!D14,2)</f>
      </c>
      <c r="J50" s="523">
        <f>ROUND((ROUND(H50,2)*I50/100)+ROUND(H50,2),2)</f>
      </c>
      <c r="K50" s="524">
        <f>ROUND(D50*J50,2)</f>
      </c>
      <c r="L50" s="525" t="s">
        <v>23</v>
      </c>
    </row>
    <row r="51">
      <c r="A51" s="526" t="s">
        <v>131</v>
      </c>
      <c r="B51" s="527" t="s">
        <v>132</v>
      </c>
      <c r="C51" s="528" t="s">
        <v>83</v>
      </c>
      <c r="D51" s="529" t="n">
        <v>60.0</v>
      </c>
      <c r="E51" s="530" t="n">
        <v>1.38</v>
      </c>
      <c r="F51" s="531" t="n">
        <v>23.52</v>
      </c>
      <c r="G51" s="532" t="n">
        <v>1.7</v>
      </c>
      <c r="H51" s="533"/>
      <c r="I51" s="534">
        <f>ROUND('BDI principal'!D14,2)</f>
      </c>
      <c r="J51" s="535">
        <f>ROUND((ROUND(H51,2)*I51/100)+ROUND(H51,2),2)</f>
      </c>
      <c r="K51" s="536">
        <f>ROUND(D51*J51,2)</f>
      </c>
      <c r="L51" s="537" t="s">
        <v>23</v>
      </c>
    </row>
    <row r="52">
      <c r="A52" s="538" t="s">
        <v>133</v>
      </c>
      <c r="B52" s="539" t="s">
        <v>134</v>
      </c>
      <c r="C52" s="540" t="s">
        <v>135</v>
      </c>
      <c r="D52" s="541" t="n">
        <v>300.0</v>
      </c>
      <c r="E52" s="542" t="n">
        <v>6.76</v>
      </c>
      <c r="F52" s="543" t="n">
        <v>23.52</v>
      </c>
      <c r="G52" s="544" t="n">
        <v>8.35</v>
      </c>
      <c r="H52" s="545"/>
      <c r="I52" s="546">
        <f>ROUND('BDI principal'!D14,2)</f>
      </c>
      <c r="J52" s="547">
        <f>ROUND((ROUND(H52,2)*I52/100)+ROUND(H52,2),2)</f>
      </c>
      <c r="K52" s="548">
        <f>ROUND(D52*J52,2)</f>
      </c>
      <c r="L52" s="549" t="s">
        <v>23</v>
      </c>
    </row>
    <row r="53">
      <c r="A53" s="550" t="s">
        <v>136</v>
      </c>
      <c r="B53" s="551" t="s">
        <v>137</v>
      </c>
      <c r="C53" s="552" t="s">
        <v>93</v>
      </c>
      <c r="D53" s="553" t="n">
        <v>230.0</v>
      </c>
      <c r="E53" s="554" t="n">
        <v>1.73</v>
      </c>
      <c r="F53" s="555" t="n">
        <v>23.52</v>
      </c>
      <c r="G53" s="556" t="n">
        <v>2.14</v>
      </c>
      <c r="H53" s="557"/>
      <c r="I53" s="558">
        <f>ROUND('BDI principal'!D14,2)</f>
      </c>
      <c r="J53" s="559">
        <f>ROUND((ROUND(H53,2)*I53/100)+ROUND(H53,2),2)</f>
      </c>
      <c r="K53" s="560">
        <f>ROUND(D53*J53,2)</f>
      </c>
      <c r="L53" s="561" t="s">
        <v>23</v>
      </c>
    </row>
    <row r="54">
      <c r="A54" s="562" t="s">
        <v>138</v>
      </c>
      <c r="B54" s="563" t="s">
        <v>139</v>
      </c>
      <c r="C54" s="564" t="s">
        <v>93</v>
      </c>
      <c r="D54" s="565" t="n">
        <v>230.0</v>
      </c>
      <c r="E54" s="566" t="n">
        <v>26.67</v>
      </c>
      <c r="F54" s="567" t="n">
        <v>23.52</v>
      </c>
      <c r="G54" s="568" t="n">
        <v>32.94</v>
      </c>
      <c r="H54" s="569"/>
      <c r="I54" s="570">
        <f>ROUND('BDI principal'!D14,2)</f>
      </c>
      <c r="J54" s="571">
        <f>ROUND((ROUND(H54,2)*I54/100)+ROUND(H54,2),2)</f>
      </c>
      <c r="K54" s="572">
        <f>ROUND(D54*J54,2)</f>
      </c>
      <c r="L54" s="573" t="s">
        <v>23</v>
      </c>
    </row>
    <row r="55">
      <c r="A55" s="574" t="s">
        <v>140</v>
      </c>
      <c r="B55" s="575" t="s">
        <v>141</v>
      </c>
      <c r="C55" s="576" t="s">
        <v>93</v>
      </c>
      <c r="D55" s="577" t="n">
        <v>333.6</v>
      </c>
      <c r="E55" s="578" t="n">
        <v>23.1</v>
      </c>
      <c r="F55" s="579" t="n">
        <v>23.52</v>
      </c>
      <c r="G55" s="580" t="n">
        <v>28.53</v>
      </c>
      <c r="H55" s="581"/>
      <c r="I55" s="582">
        <f>ROUND('BDI principal'!D14,2)</f>
      </c>
      <c r="J55" s="583">
        <f>ROUND((ROUND(H55,2)*I55/100)+ROUND(H55,2),2)</f>
      </c>
      <c r="K55" s="584">
        <f>ROUND(D55*J55,2)</f>
      </c>
      <c r="L55" s="585" t="s">
        <v>23</v>
      </c>
    </row>
    <row r="56">
      <c r="A56" s="586" t="s">
        <v>142</v>
      </c>
      <c r="B56"/>
      <c r="C56"/>
      <c r="D56"/>
      <c r="E56"/>
      <c r="F56"/>
      <c r="G56"/>
      <c r="H56"/>
      <c r="I56"/>
      <c r="J56" s="587">
        <f>K8+K15+K22+K28+K32+K42</f>
      </c>
      <c r="K56"/>
    </row>
    <row r="58">
      <c r="A58" s="588" t="s">
        <v>143</v>
      </c>
    </row>
    <row r="59">
      <c r="A59" s="589" t="s">
        <v>144</v>
      </c>
    </row>
    <row r="66">
      <c r="E66" s="590">
        <f>DADOS!C11</f>
      </c>
      <c r="F66" s="590"/>
      <c r="G66" s="590"/>
      <c r="H66" s="590"/>
      <c r="I66" s="590"/>
    </row>
    <row r="67">
      <c r="E67" s="591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B8:H8"/>
    <mergeCell ref="B14:H14"/>
    <mergeCell ref="B15:H15"/>
    <mergeCell ref="B22:H22"/>
    <mergeCell ref="B28:H28"/>
    <mergeCell ref="B32:H32"/>
    <mergeCell ref="B42:H42"/>
    <mergeCell ref="A56:I56"/>
    <mergeCell ref="J56:K56"/>
    <mergeCell ref="A58:F58"/>
    <mergeCell ref="A59:F59"/>
    <mergeCell ref="E66:I66"/>
    <mergeCell ref="E67:I67"/>
  </mergeCells>
  <pageMargins bottom="0.75" footer="0.5" header="0.5" left="0.5" right="0.5" top="0.75"/>
  <pageSetup orientation="landscape" paperSize="9"/>
</worksheet>
</file>

<file path=xl/worksheets/sheet3.xml><?xml version="1.0" encoding="utf-8"?>
<worksheet xmlns="http://schemas.openxmlformats.org/spreadsheetml/2006/main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50.0" collapsed="false"/>
    <col min="3" max="3" customWidth="true" width="15.0" collapsed="false"/>
    <col min="4" max="4" customWidth="true" width="15.0" collapsed="false"/>
    <col min="5" max="5" customWidth="true" width="15.0" collapsed="false"/>
    <col min="6" max="6" customWidth="true" width="15.0" collapsed="false"/>
    <col min="7" max="7" customWidth="true" width="15.0" collapsed="false"/>
    <col min="8" max="8" customWidth="true" width="15.0" collapsed="false"/>
    <col min="9" max="9" customWidth="true" width="15.0" collapsed="false"/>
    <col min="10" max="10" customWidth="true" width="15.0" collapsed="false"/>
    <col min="11" max="11" customWidth="true" width="15.0" collapsed="false"/>
    <col min="12" max="12" customWidth="true" width="15.0" collapsed="false"/>
    <col min="13" max="13" customWidth="true" width="15.0" collapsed="false"/>
  </cols>
  <sheetData>
    <row r="1">
      <c r="A1" s="592" t="s">
        <v>0</v>
      </c>
    </row>
    <row r="2">
      <c r="A2" s="592" t="s">
        <v>16</v>
      </c>
    </row>
    <row r="3">
      <c r="A3" s="592" t="s">
        <v>17</v>
      </c>
      <c r="B3" s="592" t="s">
        <f>DADOS!C3</f>
      </c>
    </row>
    <row r="4">
      <c r="A4" s="592" t="s">
        <v>18</v>
      </c>
      <c r="B4" s="592" t="s">
        <f>DADOS!C7</f>
      </c>
      <c r="G4" s="592" t="s">
        <v>19</v>
      </c>
      <c r="H4" s="594">
        <f>DADOS!C9</f>
      </c>
    </row>
    <row r="5">
      <c r="A5" s="592" t="s">
        <v>20</v>
      </c>
      <c r="B5" s="593">
        <f>DADOS!C8</f>
      </c>
      <c r="C5" s="592" t="s">
        <v>9</v>
      </c>
      <c r="D5" s="592" t="s">
        <v>21</v>
      </c>
      <c r="E5" s="592" t="s">
        <f>DADOS!C13</f>
      </c>
      <c r="F5" s="592" t="s">
        <v>9</v>
      </c>
      <c r="G5" s="592" t="s">
        <v>9</v>
      </c>
      <c r="H5" s="592" t="s">
        <v>22</v>
      </c>
      <c r="I5" s="592" t="s">
        <f>DADOS!C14</f>
      </c>
    </row>
    <row r="7">
      <c r="A7" s="595" t="s">
        <v>23</v>
      </c>
      <c r="B7" s="596" t="s">
        <v>36</v>
      </c>
      <c r="C7" s="597" t="s">
        <v>33</v>
      </c>
      <c r="D7" s="598" t="s">
        <v>145</v>
      </c>
      <c r="E7" s="599" t="s">
        <v>146</v>
      </c>
      <c r="F7" s="600" t="s">
        <v>147</v>
      </c>
      <c r="G7" s="601" t="s">
        <v>148</v>
      </c>
      <c r="H7" s="602" t="s">
        <v>149</v>
      </c>
      <c r="I7" s="603" t="s">
        <v>150</v>
      </c>
      <c r="J7" s="604" t="s">
        <v>151</v>
      </c>
      <c r="K7" s="605" t="s">
        <v>152</v>
      </c>
      <c r="L7" s="606" t="s">
        <v>153</v>
      </c>
      <c r="M7" s="607" t="s">
        <v>154</v>
      </c>
    </row>
    <row r="8">
      <c r="A8" s="608" t="s">
        <v>34</v>
      </c>
      <c r="B8" s="609" t="s">
        <v>35</v>
      </c>
      <c r="C8" s="926">
        <f>Orçamento!K8</f>
      </c>
      <c r="D8" s="610" t="n">
        <v>26.5</v>
      </c>
      <c r="E8" s="611">
        <f>C8*D8/100</f>
      </c>
      <c r="F8" s="612" t="n">
        <v>28.8</v>
      </c>
      <c r="G8" s="613">
        <f>C8*F8/100</f>
      </c>
      <c r="H8" s="614" t="n">
        <v>26.2</v>
      </c>
      <c r="I8" s="615">
        <f>C8*H8/100</f>
      </c>
      <c r="J8" s="616" t="n">
        <v>18.5</v>
      </c>
      <c r="K8" s="617">
        <f>C8*J8/100</f>
      </c>
      <c r="L8" s="618">
        <f>D8+F8+H8+J8</f>
      </c>
      <c r="M8" s="619">
        <f>E8+G8+I8+K8</f>
      </c>
    </row>
    <row r="9">
      <c r="A9" s="620" t="s">
        <v>53</v>
      </c>
      <c r="B9" s="621" t="s">
        <v>54</v>
      </c>
      <c r="C9" s="926">
        <f>Orçamento!K15</f>
      </c>
      <c r="D9" s="622" t="n">
        <v>40.0</v>
      </c>
      <c r="E9" s="623">
        <f>C9*D9/100</f>
      </c>
      <c r="F9" s="624" t="n">
        <v>60.0</v>
      </c>
      <c r="G9" s="625">
        <f>C9*F9/100</f>
      </c>
      <c r="H9" s="626" t="n">
        <v>0.0</v>
      </c>
      <c r="I9" s="627">
        <f>C9*H9/100</f>
      </c>
      <c r="J9" s="628" t="n">
        <v>0.0</v>
      </c>
      <c r="K9" s="629">
        <f>C9*J9/100</f>
      </c>
      <c r="L9" s="630">
        <f>D9+F9+H9+J9</f>
      </c>
      <c r="M9" s="631">
        <f>E9+G9+I9+K9</f>
      </c>
    </row>
    <row r="10">
      <c r="A10" s="632" t="s">
        <v>70</v>
      </c>
      <c r="B10" s="633" t="s">
        <v>71</v>
      </c>
      <c r="C10" s="926">
        <f>Orçamento!K22</f>
      </c>
      <c r="D10" s="634" t="n">
        <v>20.0</v>
      </c>
      <c r="E10" s="635">
        <f>C10*D10/100</f>
      </c>
      <c r="F10" s="636" t="n">
        <v>20.0</v>
      </c>
      <c r="G10" s="637">
        <f>C10*F10/100</f>
      </c>
      <c r="H10" s="638" t="n">
        <v>30.0</v>
      </c>
      <c r="I10" s="639">
        <f>C10*H10/100</f>
      </c>
      <c r="J10" s="640" t="n">
        <v>30.0</v>
      </c>
      <c r="K10" s="641">
        <f>C10*J10/100</f>
      </c>
      <c r="L10" s="642">
        <f>D10+F10+H10+J10</f>
      </c>
      <c r="M10" s="643">
        <f>E10+G10+I10+K10</f>
      </c>
    </row>
    <row r="11">
      <c r="A11" s="644" t="s">
        <v>79</v>
      </c>
      <c r="B11" s="645" t="s">
        <v>80</v>
      </c>
      <c r="C11" s="926">
        <f>Orçamento!K28</f>
      </c>
      <c r="D11" s="646" t="n">
        <v>100.0</v>
      </c>
      <c r="E11" s="647">
        <f>C11*D11/100</f>
      </c>
      <c r="F11" s="648" t="n">
        <v>0.0</v>
      </c>
      <c r="G11" s="649">
        <f>C11*F11/100</f>
      </c>
      <c r="H11" s="650" t="n">
        <v>0.0</v>
      </c>
      <c r="I11" s="651">
        <f>C11*H11/100</f>
      </c>
      <c r="J11" s="652" t="n">
        <v>0.0</v>
      </c>
      <c r="K11" s="653">
        <f>C11*J11/100</f>
      </c>
      <c r="L11" s="654">
        <f>D11+F11+H11+J11</f>
      </c>
      <c r="M11" s="655">
        <f>E11+G11+I11+K11</f>
      </c>
    </row>
    <row r="12">
      <c r="A12" s="656" t="s">
        <v>89</v>
      </c>
      <c r="B12" s="657" t="s">
        <v>90</v>
      </c>
      <c r="C12" s="926">
        <f>Orçamento!K32</f>
      </c>
      <c r="D12" s="658" t="n">
        <v>25.0</v>
      </c>
      <c r="E12" s="659">
        <f>C12*D12/100</f>
      </c>
      <c r="F12" s="660" t="n">
        <v>25.0</v>
      </c>
      <c r="G12" s="661">
        <f>C12*F12/100</f>
      </c>
      <c r="H12" s="662" t="n">
        <v>30.0</v>
      </c>
      <c r="I12" s="663">
        <f>C12*H12/100</f>
      </c>
      <c r="J12" s="664" t="n">
        <v>20.0</v>
      </c>
      <c r="K12" s="665">
        <f>C12*J12/100</f>
      </c>
      <c r="L12" s="666">
        <f>D12+F12+H12+J12</f>
      </c>
      <c r="M12" s="667">
        <f>E12+G12+I12+K12</f>
      </c>
    </row>
    <row r="13">
      <c r="A13" s="668" t="s">
        <v>111</v>
      </c>
      <c r="B13" s="669" t="s">
        <v>112</v>
      </c>
      <c r="C13" s="926">
        <f>Orçamento!K42</f>
      </c>
      <c r="D13" s="670" t="n">
        <v>25.0</v>
      </c>
      <c r="E13" s="671">
        <f>C13*D13/100</f>
      </c>
      <c r="F13" s="672" t="n">
        <v>25.0</v>
      </c>
      <c r="G13" s="673">
        <f>C13*F13/100</f>
      </c>
      <c r="H13" s="674" t="n">
        <v>30.0</v>
      </c>
      <c r="I13" s="675">
        <f>C13*H13/100</f>
      </c>
      <c r="J13" s="676" t="n">
        <v>20.0</v>
      </c>
      <c r="K13" s="677">
        <f>C13*J13/100</f>
      </c>
      <c r="L13" s="678">
        <f>D13+F13+H13+J13</f>
      </c>
      <c r="M13" s="679">
        <f>E13+G13+I13+K13</f>
      </c>
    </row>
    <row r="14">
      <c r="A14" s="680" t="s">
        <v>155</v>
      </c>
      <c r="B14" s="681"/>
      <c r="C14" s="682">
        <f>SUM(C8:C13)</f>
      </c>
      <c r="D14" s="683">
        <f>SUM(E8:E13)</f>
      </c>
      <c r="E14" s="684"/>
      <c r="F14" s="685">
        <f>SUM(G8:G13)</f>
      </c>
      <c r="G14" s="686"/>
      <c r="H14" s="687">
        <f>SUM(I8:I13)</f>
      </c>
      <c r="I14" s="688"/>
      <c r="J14" s="689">
        <f>SUM(K8:K13)</f>
      </c>
      <c r="K14" s="690"/>
      <c r="L14" s="691">
        <f>(M14/C14)*100</f>
      </c>
      <c r="M14" s="692">
        <f>SUM(M8:M13)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D14:E14"/>
    <mergeCell ref="F14:G14"/>
    <mergeCell ref="H14:I14"/>
    <mergeCell ref="J14:K14"/>
    <mergeCell ref="A14:B14"/>
  </mergeCells>
  <pageMargins bottom="0.75" footer="0.5" header="0.5" left="0.5" right="0.5" top="0.75"/>
  <pageSetup orientation="landscape" paperSize="9"/>
</worksheet>
</file>

<file path=xl/worksheets/sheet4.xml><?xml version="1.0" encoding="utf-8"?>
<worksheet xmlns="http://schemas.openxmlformats.org/spreadsheetml/2006/main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693" t="s">
        <v>0</v>
      </c>
    </row>
    <row r="2">
      <c r="A2" s="693" t="s">
        <v>16</v>
      </c>
    </row>
    <row r="3">
      <c r="A3" s="693" t="s">
        <v>17</v>
      </c>
      <c r="B3" s="693" t="s">
        <f>DADOS!C3</f>
      </c>
    </row>
    <row r="4">
      <c r="A4" s="693" t="s">
        <v>18</v>
      </c>
      <c r="B4" s="693" t="s">
        <f>DADOS!C7</f>
      </c>
      <c r="G4" s="693" t="s">
        <v>19</v>
      </c>
      <c r="H4" s="695">
        <f>DADOS!C9</f>
      </c>
    </row>
    <row r="5">
      <c r="A5" s="693" t="s">
        <v>20</v>
      </c>
      <c r="B5" s="694">
        <f>DADOS!C8</f>
      </c>
      <c r="C5" s="693" t="s">
        <v>9</v>
      </c>
      <c r="D5" s="693" t="s">
        <v>21</v>
      </c>
      <c r="E5" s="693" t="s">
        <f>DADOS!C13</f>
      </c>
      <c r="F5" s="693" t="s">
        <v>9</v>
      </c>
      <c r="G5" s="693" t="s">
        <v>9</v>
      </c>
      <c r="H5" s="693" t="s">
        <v>22</v>
      </c>
      <c r="I5" s="693" t="s">
        <f>DADOS!C14</f>
      </c>
    </row>
    <row r="7">
      <c r="A7" s="696" t="s">
        <v>23</v>
      </c>
      <c r="B7" s="697" t="s">
        <v>156</v>
      </c>
      <c r="C7" s="698" t="s">
        <v>157</v>
      </c>
      <c r="D7" s="699" t="s">
        <v>158</v>
      </c>
      <c r="E7" s="700" t="s">
        <v>159</v>
      </c>
      <c r="F7" s="701"/>
      <c r="G7" s="702"/>
      <c r="H7" s="703"/>
      <c r="I7" s="704"/>
    </row>
    <row r="8">
      <c r="A8" s="705" t="s">
        <v>160</v>
      </c>
      <c r="B8" s="706" t="n">
        <v>3.43</v>
      </c>
      <c r="C8" s="707" t="n">
        <v>6.71</v>
      </c>
      <c r="D8" s="708" t="n">
        <v>4.93</v>
      </c>
      <c r="E8" s="709" t="s">
        <v>161</v>
      </c>
      <c r="F8" s="710"/>
      <c r="G8" s="711"/>
      <c r="H8" s="712"/>
      <c r="I8" s="713"/>
      <c r="J8" s="714">
        <f>D8/100</f>
      </c>
    </row>
    <row r="9">
      <c r="A9" s="715" t="s">
        <v>162</v>
      </c>
      <c r="B9" s="716" t="n">
        <v>0.28</v>
      </c>
      <c r="C9" s="717" t="n">
        <v>0.75</v>
      </c>
      <c r="D9" s="718" t="n">
        <v>0.49</v>
      </c>
      <c r="E9" s="719" t="s">
        <v>163</v>
      </c>
      <c r="F9" s="720"/>
      <c r="G9" s="721"/>
      <c r="H9" s="722"/>
      <c r="I9" s="723"/>
      <c r="J9" s="724">
        <f>D9/100</f>
      </c>
    </row>
    <row r="10">
      <c r="A10" s="725" t="s">
        <v>164</v>
      </c>
      <c r="B10" s="726" t="n">
        <v>1.0</v>
      </c>
      <c r="C10" s="727" t="n">
        <v>1.74</v>
      </c>
      <c r="D10" s="728" t="n">
        <v>1.39</v>
      </c>
      <c r="E10" s="729" t="s">
        <v>165</v>
      </c>
      <c r="F10" s="730"/>
      <c r="G10" s="731"/>
      <c r="H10" s="732"/>
      <c r="I10" s="733"/>
      <c r="J10" s="734">
        <f>D10/100</f>
      </c>
    </row>
    <row r="11">
      <c r="A11" s="735" t="s">
        <v>166</v>
      </c>
      <c r="B11" s="736" t="n">
        <v>0.94</v>
      </c>
      <c r="C11" s="737" t="n">
        <v>1.17</v>
      </c>
      <c r="D11" s="738" t="n">
        <v>0.99</v>
      </c>
      <c r="E11" s="739" t="s">
        <v>167</v>
      </c>
      <c r="F11" s="740"/>
      <c r="G11" s="741"/>
      <c r="H11" s="742"/>
      <c r="I11" s="743"/>
      <c r="J11" s="744">
        <f>D11/100</f>
      </c>
    </row>
    <row r="12">
      <c r="A12" s="745" t="s">
        <v>168</v>
      </c>
      <c r="B12" s="746" t="n">
        <v>6.74</v>
      </c>
      <c r="C12" s="747" t="n">
        <v>9.4</v>
      </c>
      <c r="D12" s="748" t="n">
        <v>8.04</v>
      </c>
      <c r="E12" s="749" t="s">
        <v>169</v>
      </c>
      <c r="F12" s="750"/>
      <c r="G12" s="751"/>
      <c r="H12" s="752"/>
      <c r="I12" s="753"/>
      <c r="J12" s="754">
        <f>D12/100</f>
      </c>
    </row>
    <row r="13">
      <c r="A13" s="755" t="s">
        <v>170</v>
      </c>
      <c r="B13" s="756" t="n">
        <v>5.65</v>
      </c>
      <c r="C13" s="757" t="n">
        <v>10.65</v>
      </c>
      <c r="D13" s="758">
        <f>I15+I18+I19</f>
      </c>
      <c r="E13" s="759" t="s">
        <v>171</v>
      </c>
      <c r="F13" s="760"/>
      <c r="G13" s="761"/>
      <c r="H13" s="762"/>
      <c r="I13" s="763"/>
      <c r="J13" s="764">
        <f>D13/100</f>
      </c>
    </row>
    <row r="14">
      <c r="C14" s="765" t="s">
        <v>172</v>
      </c>
      <c r="D14" s="766">
        <f>ROUND(((((1+J8+J9+J10)*(1+J11)*(1+J12)/(1-J15-J18))-1)*100),2)</f>
      </c>
    </row>
    <row r="15">
      <c r="F15" s="767" t="s">
        <v>173</v>
      </c>
      <c r="G15" s="768"/>
      <c r="H15" s="769"/>
      <c r="I15" s="770" t="n">
        <v>3.65</v>
      </c>
      <c r="J15" s="771">
        <f>I15/100</f>
      </c>
    </row>
    <row r="16">
      <c r="F16" s="772" t="s">
        <v>174</v>
      </c>
      <c r="G16" s="773"/>
      <c r="H16" s="774"/>
      <c r="I16" s="775" t="n">
        <v>2.0</v>
      </c>
      <c r="J16" s="776">
        <f>I16/100</f>
      </c>
    </row>
    <row r="17">
      <c r="F17" s="777" t="s">
        <v>175</v>
      </c>
      <c r="G17" s="778"/>
      <c r="H17" s="779"/>
      <c r="I17" s="780" t="n">
        <v>100.0</v>
      </c>
    </row>
    <row r="18">
      <c r="F18" s="781" t="s">
        <v>176</v>
      </c>
      <c r="G18" s="782"/>
      <c r="H18" s="783"/>
      <c r="I18" s="784" t="n">
        <f>((I17*I16)/100)</f>
        <v>2.0</v>
      </c>
      <c r="J18" s="785">
        <f>I18/100</f>
      </c>
    </row>
    <row r="19">
      <c r="F19" s="786" t="s">
        <v>177</v>
      </c>
      <c r="G19" s="787"/>
      <c r="H19" s="788"/>
      <c r="I19" s="789" t="n">
        <v>0.0</v>
      </c>
    </row>
    <row r="29">
      <c r="E29" s="790">
        <f>DADOS!C11</f>
      </c>
      <c r="F29" s="790"/>
      <c r="G29" s="790"/>
      <c r="H29" s="790"/>
      <c r="I29" s="790"/>
    </row>
    <row r="30">
      <c r="E30" s="791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F17:H17"/>
    <mergeCell ref="F18:H18"/>
    <mergeCell ref="F19:H19"/>
    <mergeCell ref="E29:I29"/>
    <mergeCell ref="E30:I30"/>
  </mergeCells>
  <pageMargins bottom="0.75" footer="0.5" header="0.5" left="0.5" right="0.5" top="0.75"/>
  <pageSetup orientation="landscape" paperSize="9"/>
</worksheet>
</file>

<file path=xl/worksheets/sheet5.xml><?xml version="1.0" encoding="utf-8"?>
<worksheet xmlns="http://schemas.openxmlformats.org/spreadsheetml/2006/main">
  <sheetPr>
    <pageSetUpPr fitToPage="false"/>
  </sheetPr>
  <dimension ref="A1"/>
  <sheetViews>
    <sheetView workbookViewId="0"/>
  </sheetViews>
  <sheetFormatPr defaultRowHeight="15.0"/>
  <cols>
    <col min="1" max="1" customWidth="true" width="10.0" collapsed="false"/>
    <col min="2" max="2" customWidth="true" width="15.0" collapsed="false"/>
    <col min="3" max="3" customWidth="true" width="15.0" collapsed="false"/>
    <col min="4" max="4" customWidth="true" width="15.0" collapsed="false"/>
    <col min="5" max="5" customWidth="true" width="10.0" collapsed="false"/>
    <col min="6" max="6" customWidth="true" width="10.0" collapsed="false"/>
    <col min="7" max="7" customWidth="true" width="10.0" collapsed="false"/>
    <col min="8" max="8" customWidth="true" width="10.0" collapsed="false"/>
    <col min="9" max="9" customWidth="true" width="10.0" collapsed="false"/>
  </cols>
  <sheetData>
    <row r="1">
      <c r="A1" s="792" t="s">
        <v>0</v>
      </c>
    </row>
    <row r="2">
      <c r="A2" s="792" t="s">
        <v>16</v>
      </c>
    </row>
    <row r="3">
      <c r="A3" s="792" t="s">
        <v>17</v>
      </c>
      <c r="B3" s="792" t="s">
        <f>DADOS!C3</f>
      </c>
    </row>
    <row r="4">
      <c r="A4" s="792" t="s">
        <v>18</v>
      </c>
      <c r="B4" s="792" t="s">
        <f>DADOS!C7</f>
      </c>
      <c r="G4" s="792" t="s">
        <v>19</v>
      </c>
      <c r="H4" s="794">
        <f>DADOS!C9</f>
      </c>
    </row>
    <row r="5">
      <c r="A5" s="792" t="s">
        <v>20</v>
      </c>
      <c r="B5" s="793">
        <f>DADOS!C8</f>
      </c>
      <c r="C5" s="792" t="s">
        <v>9</v>
      </c>
      <c r="D5" s="792" t="s">
        <v>21</v>
      </c>
      <c r="E5" s="792" t="s">
        <f>DADOS!C13</f>
      </c>
      <c r="F5" s="792" t="s">
        <v>9</v>
      </c>
      <c r="G5" s="792" t="s">
        <v>9</v>
      </c>
      <c r="H5" s="792" t="s">
        <v>22</v>
      </c>
      <c r="I5" s="792" t="s">
        <f>DADOS!C14</f>
      </c>
    </row>
    <row r="7">
      <c r="A7" s="795" t="s">
        <v>23</v>
      </c>
      <c r="B7" s="796" t="s">
        <v>156</v>
      </c>
      <c r="C7" s="797" t="s">
        <v>157</v>
      </c>
      <c r="D7" s="798" t="s">
        <v>158</v>
      </c>
      <c r="E7" s="799" t="s">
        <v>159</v>
      </c>
      <c r="F7" s="800"/>
      <c r="G7" s="801"/>
      <c r="H7" s="802"/>
      <c r="I7" s="803"/>
    </row>
    <row r="8">
      <c r="A8" s="804" t="s">
        <v>160</v>
      </c>
      <c r="B8" s="805" t="n">
        <v>1.5</v>
      </c>
      <c r="C8" s="806" t="n">
        <v>4.49</v>
      </c>
      <c r="D8" s="807" t="n">
        <v>3.45</v>
      </c>
      <c r="E8" s="808" t="s">
        <v>161</v>
      </c>
      <c r="F8" s="809"/>
      <c r="G8" s="810"/>
      <c r="H8" s="811"/>
      <c r="I8" s="812"/>
      <c r="J8" s="813">
        <f>D8/100</f>
      </c>
    </row>
    <row r="9">
      <c r="A9" s="814" t="s">
        <v>162</v>
      </c>
      <c r="B9" s="815" t="n">
        <v>0.3</v>
      </c>
      <c r="C9" s="816" t="n">
        <v>0.82</v>
      </c>
      <c r="D9" s="817" t="n">
        <v>0.48</v>
      </c>
      <c r="E9" s="818" t="s">
        <v>163</v>
      </c>
      <c r="F9" s="819"/>
      <c r="G9" s="820"/>
      <c r="H9" s="821"/>
      <c r="I9" s="822"/>
      <c r="J9" s="823">
        <f>D9/100</f>
      </c>
    </row>
    <row r="10">
      <c r="A10" s="824" t="s">
        <v>164</v>
      </c>
      <c r="B10" s="825" t="n">
        <v>0.56</v>
      </c>
      <c r="C10" s="826" t="n">
        <v>0.89</v>
      </c>
      <c r="D10" s="827" t="n">
        <v>0.85</v>
      </c>
      <c r="E10" s="828" t="s">
        <v>165</v>
      </c>
      <c r="F10" s="829"/>
      <c r="G10" s="830"/>
      <c r="H10" s="831"/>
      <c r="I10" s="832"/>
      <c r="J10" s="833">
        <f>D10/100</f>
      </c>
    </row>
    <row r="11">
      <c r="A11" s="834" t="s">
        <v>166</v>
      </c>
      <c r="B11" s="835" t="n">
        <v>0.85</v>
      </c>
      <c r="C11" s="836" t="n">
        <v>1.11</v>
      </c>
      <c r="D11" s="837" t="n">
        <v>0.85</v>
      </c>
      <c r="E11" s="838" t="s">
        <v>167</v>
      </c>
      <c r="F11" s="839"/>
      <c r="G11" s="840"/>
      <c r="H11" s="841"/>
      <c r="I11" s="842"/>
      <c r="J11" s="843">
        <f>D11/100</f>
      </c>
    </row>
    <row r="12">
      <c r="A12" s="844" t="s">
        <v>168</v>
      </c>
      <c r="B12" s="845" t="n">
        <v>3.5</v>
      </c>
      <c r="C12" s="846" t="n">
        <v>6.22</v>
      </c>
      <c r="D12" s="847" t="n">
        <v>5.11</v>
      </c>
      <c r="E12" s="848" t="s">
        <v>169</v>
      </c>
      <c r="F12" s="849"/>
      <c r="G12" s="850"/>
      <c r="H12" s="851"/>
      <c r="I12" s="852"/>
      <c r="J12" s="853">
        <f>D12/100</f>
      </c>
    </row>
    <row r="13">
      <c r="A13" s="854" t="s">
        <v>170</v>
      </c>
      <c r="B13" s="855" t="n">
        <v>5.65</v>
      </c>
      <c r="C13" s="856" t="n">
        <v>10.65</v>
      </c>
      <c r="D13" s="857">
        <f>I15+I18+I19</f>
      </c>
      <c r="E13" s="858" t="s">
        <v>171</v>
      </c>
      <c r="F13" s="859"/>
      <c r="G13" s="860"/>
      <c r="H13" s="861"/>
      <c r="I13" s="862"/>
      <c r="J13" s="863">
        <f>D13/100</f>
      </c>
    </row>
    <row r="14">
      <c r="C14" s="864" t="s">
        <v>172</v>
      </c>
      <c r="D14" s="865">
        <f>ROUND(((((1+J8+J9+J10)*(1+J11)*(1+J12)/(1-J15))-1)*100),2)</f>
      </c>
    </row>
    <row r="15">
      <c r="F15" s="866" t="s">
        <v>173</v>
      </c>
      <c r="G15" s="867"/>
      <c r="H15" s="868"/>
      <c r="I15" s="869" t="n">
        <v>3.65</v>
      </c>
      <c r="J15" s="870">
        <f>I15/100</f>
      </c>
    </row>
    <row r="16">
      <c r="F16" s="871" t="s">
        <v>177</v>
      </c>
      <c r="G16" s="872"/>
      <c r="H16" s="873"/>
      <c r="I16" s="874" t="n">
        <v>0.0</v>
      </c>
    </row>
    <row r="26">
      <c r="E26" s="875">
        <f>DADOS!C11</f>
      </c>
      <c r="F26" s="875"/>
      <c r="G26" s="875"/>
      <c r="H26" s="875"/>
      <c r="I26" s="875"/>
    </row>
    <row r="27">
      <c r="E27" s="876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E7:I7"/>
    <mergeCell ref="E8:I8"/>
    <mergeCell ref="E9:I9"/>
    <mergeCell ref="E10:I10"/>
    <mergeCell ref="E11:I11"/>
    <mergeCell ref="E12:I12"/>
    <mergeCell ref="E13:I13"/>
    <mergeCell ref="F15:H15"/>
    <mergeCell ref="F16:H16"/>
    <mergeCell ref="E26:I26"/>
    <mergeCell ref="E27:I27"/>
  </mergeCells>
  <pageMargins bottom="0.75" footer="0.5" header="0.5" left="0.5" right="0.5" top="0.75"/>
  <pageSetup orientation="landscape" paperSize="9"/>
</worksheet>
</file>

<file path=xl/worksheets/sheet6.xml><?xml version="1.0" encoding="utf-8"?>
<worksheet xmlns="http://schemas.openxmlformats.org/spreadsheetml/2006/main">
  <sheetPr>
    <pageSetUpPr fitToPage="false"/>
  </sheetPr>
  <dimension ref="A1"/>
  <sheetViews>
    <sheetView workbookViewId="0"/>
  </sheetViews>
  <sheetFormatPr defaultRowHeight="15.0"/>
  <sheetData>
    <row r="1">
      <c r="A1" s="877" t="s">
        <v>0</v>
      </c>
    </row>
    <row r="2">
      <c r="A2" s="877" t="s">
        <v>16</v>
      </c>
    </row>
    <row r="3">
      <c r="A3" s="877" t="s">
        <v>17</v>
      </c>
      <c r="B3" s="877" t="s">
        <f>DADOS!C3</f>
      </c>
    </row>
    <row r="4">
      <c r="A4" s="877" t="s">
        <v>18</v>
      </c>
      <c r="B4" s="877" t="s">
        <f>DADOS!C7</f>
      </c>
      <c r="G4" s="877" t="s">
        <v>19</v>
      </c>
      <c r="H4" s="879">
        <f>DADOS!C9</f>
      </c>
    </row>
    <row r="5">
      <c r="A5" s="877" t="s">
        <v>20</v>
      </c>
      <c r="B5" s="878">
        <f>DADOS!C8</f>
      </c>
      <c r="C5" s="877" t="s">
        <v>9</v>
      </c>
      <c r="D5" s="877" t="s">
        <v>21</v>
      </c>
      <c r="E5" s="877" t="s">
        <f>DADOS!C13</f>
      </c>
      <c r="F5" s="877" t="s">
        <v>9</v>
      </c>
      <c r="G5" s="877" t="s">
        <v>9</v>
      </c>
      <c r="H5" s="877" t="s">
        <v>22</v>
      </c>
      <c r="I5" s="877" t="s">
        <f>DADOS!C14</f>
      </c>
    </row>
    <row r="7"/>
    <row r="8">
      <c r="A8" s="880" t="s">
        <v>178</v>
      </c>
      <c r="B8" s="881" t="n">
        <v>1.1428</v>
      </c>
      <c r="C8" s="882" t="s">
        <v>179</v>
      </c>
      <c r="D8" s="883"/>
      <c r="E8" s="884"/>
      <c r="F8" s="885"/>
      <c r="G8" s="886"/>
      <c r="H8" s="887"/>
      <c r="I8" s="888"/>
    </row>
    <row r="9">
      <c r="A9" s="889" t="s">
        <v>180</v>
      </c>
      <c r="B9" s="890" t="n">
        <v>0.2</v>
      </c>
      <c r="C9" s="891" t="s">
        <v>181</v>
      </c>
      <c r="D9" s="892"/>
      <c r="E9" s="893"/>
      <c r="F9" s="894"/>
      <c r="G9" s="895"/>
      <c r="H9" s="896"/>
      <c r="I9" s="897"/>
    </row>
    <row r="10">
      <c r="A10" s="898" t="s">
        <v>182</v>
      </c>
      <c r="B10" s="899" t="n">
        <v>0.12</v>
      </c>
      <c r="C10" s="900" t="s">
        <v>183</v>
      </c>
      <c r="D10" s="901"/>
      <c r="E10" s="902"/>
      <c r="F10" s="903"/>
      <c r="G10" s="904"/>
      <c r="H10" s="905"/>
      <c r="I10" s="906"/>
    </row>
    <row r="11">
      <c r="A11" s="907" t="s">
        <v>184</v>
      </c>
      <c r="B11" s="908" t="n">
        <v>0.0</v>
      </c>
      <c r="C11" s="909" t="s">
        <v>185</v>
      </c>
      <c r="D11" s="910"/>
      <c r="E11" s="911"/>
      <c r="F11" s="912"/>
      <c r="G11" s="913"/>
      <c r="H11" s="914"/>
      <c r="I11" s="915"/>
    </row>
    <row r="12">
      <c r="A12" s="916" t="s">
        <v>186</v>
      </c>
      <c r="B12" s="917">
        <f>(((1+B8+B9)*(1+B10))/(1-B11))</f>
      </c>
      <c r="C12" t="s">
        <v>187</v>
      </c>
    </row>
    <row r="13">
      <c r="A13" s="918" t="s">
        <v>188</v>
      </c>
      <c r="B13" s="919">
        <f>((1+B10)/(1-B11))</f>
      </c>
      <c r="C13" t="s">
        <v>189</v>
      </c>
    </row>
    <row r="23">
      <c r="E23" s="920">
        <f>DADOS!C11</f>
      </c>
      <c r="F23" s="920"/>
      <c r="G23" s="920"/>
      <c r="H23" s="920"/>
      <c r="I23" s="920"/>
    </row>
    <row r="24">
      <c r="E24" s="921">
        <f>DADOS!C12</f>
      </c>
    </row>
  </sheetData>
  <sheetProtection password="BF59" sheet="true" scenarios="true" objects="true" selectLockedCells="true"/>
  <mergeCells>
    <mergeCell ref="B4:F4"/>
    <mergeCell ref="H4:I4"/>
    <mergeCell ref="B5:C5"/>
    <mergeCell ref="E5:G5"/>
    <mergeCell ref="C8:I8"/>
    <mergeCell ref="C9:I9"/>
    <mergeCell ref="C10:I10"/>
    <mergeCell ref="C11:I11"/>
    <mergeCell ref="C12:I12"/>
    <mergeCell ref="C13:I13"/>
    <mergeCell ref="E23:I23"/>
    <mergeCell ref="E24:I24"/>
  </mergeCells>
  <pageMargins bottom="0.75" footer="0.5" header="0.5" left="0.5" right="0.5" top="0.75"/>
  <pageSetup orientation="landscape" paperSize="9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922">
        <f>'BDI principal'!D14</f>
      </c>
    </row>
    <row r="2">
      <c r="A2" s="923">
        <f>'BDI equipamentos'!D14</f>
      </c>
    </row>
    <row r="3">
      <c r="A3" s="924">
        <f>'BDI Diferenciado'!B12</f>
      </c>
    </row>
    <row r="4">
      <c r="A4" s="925">
        <f>'BDI Diferenciado'!B13</f>
      </c>
    </row>
  </sheetData>
  <sheetProtection password="BF59" sheet="true" scenarios="true" objects="true" selectLockedCells="true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2022-08-10T18:52:39Z</dcterms:created>
  <dc:creator>Apache POI</dc:creator>
</coreProperties>
</file>